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92.168.1.168\ailc nakari\ailc\日本語学校\080331横浜\申請\"/>
    </mc:Choice>
  </mc:AlternateContent>
  <workbookProtection workbookAlgorithmName="SHA-512" workbookHashValue="YSb0H86BYmzBqTxZRLdDM/zJeFBlqSn5tZNlK6Gxmgrvob9+HnhxrWLUB4ggQOlSAZygNpif4lvpBGQI3U53YA==" workbookSaltValue="76eCpQpe2PkAejykMZJP/A==" workbookSpinCount="100000" lockStructure="1"/>
  <bookViews>
    <workbookView xWindow="-105" yWindow="-105" windowWidth="10890" windowHeight="10410" activeTab="3"/>
  </bookViews>
  <sheets>
    <sheet name="报名表" sheetId="46" r:id="rId1"/>
    <sheet name="履及その他Personal records" sheetId="47" r:id="rId2"/>
    <sheet name="必要资料清单" sheetId="13" r:id="rId3"/>
    <sheet name="招生简章" sheetId="45" r:id="rId4"/>
    <sheet name="AS" sheetId="49" state="hidden" r:id="rId5"/>
    <sheet name="家族一覧表" sheetId="48" state="hidden" r:id="rId6"/>
    <sheet name="list用" sheetId="50" state="hidden" r:id="rId7"/>
  </sheets>
  <definedNames>
    <definedName name="_day1" localSheetId="1">#REF!</definedName>
    <definedName name="_day1" localSheetId="0">#REF!</definedName>
    <definedName name="_day111" localSheetId="1">#REF!</definedName>
    <definedName name="_day2">#REF!</definedName>
    <definedName name="_xlnm._FilterDatabase" localSheetId="6" hidden="1">list用!$A$1:$AJ$1</definedName>
    <definedName name="A3333333">#REF!</definedName>
    <definedName name="aguo2">#REF!</definedName>
    <definedName name="ccc">必要资料清单!$P$2</definedName>
    <definedName name="GUO" localSheetId="0">#REF!</definedName>
    <definedName name="ｌ">#REF!</definedName>
    <definedName name="li">#REF!</definedName>
    <definedName name="m">#REF!</definedName>
    <definedName name="month1" localSheetId="0">#REF!</definedName>
    <definedName name="_xlnm.Print_Area" localSheetId="3">招生简章!$A$1:$K$51</definedName>
    <definedName name="_xlnm.Print_Area" localSheetId="2">必要资料清单!$A$1:$BA$16</definedName>
    <definedName name="_xlnm.Print_Area" localSheetId="1">'履及その他Personal records'!$B$4:$BJ$183</definedName>
    <definedName name="_xlnm.Print_Area" localSheetId="0">报名表!$B$2:$X$38</definedName>
    <definedName name="rn" localSheetId="1">#REF!</definedName>
    <definedName name="rn" localSheetId="0">#REF!</definedName>
    <definedName name="sheng" localSheetId="1">#REF!</definedName>
    <definedName name="yCCC2">必要资料清单!$CCC$2</definedName>
    <definedName name="year" localSheetId="1">#REF!</definedName>
    <definedName name="year" localSheetId="0">#REF!</definedName>
    <definedName name="year1" localSheetId="0">#REF!</definedName>
    <definedName name="year111">#REF!</definedName>
    <definedName name="year2">#REF!</definedName>
    <definedName name="yera1">#REF!</definedName>
    <definedName name="YUDING" localSheetId="0">#REF!</definedName>
    <definedName name="yVS3">必要资料清单!$DVS$3</definedName>
    <definedName name="z">#REF!</definedName>
    <definedName name="zhiye" localSheetId="0">#REF!</definedName>
    <definedName name="ええええええ">#REF!</definedName>
    <definedName name="国籍">'履及その他Personal records'!$I$5</definedName>
    <definedName name="必要書類英語">#REF!</definedName>
    <definedName name="必要書類中国語">#REF!</definedName>
    <definedName name="必要書類日本語">#REF!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6" i="45" l="1"/>
  <c r="H26" i="45"/>
  <c r="F26" i="45"/>
  <c r="D26" i="45"/>
  <c r="C26" i="45"/>
  <c r="AW145" i="47" l="1"/>
  <c r="R145" i="47"/>
  <c r="AF1" i="47"/>
  <c r="T1" i="47"/>
  <c r="G1" i="47"/>
  <c r="C3" i="47"/>
  <c r="BD1" i="47"/>
  <c r="AY2" i="47" s="1"/>
  <c r="BP7" i="47" l="1"/>
  <c r="BQ7" i="47"/>
  <c r="BD164" i="47" l="1"/>
  <c r="AI174" i="47"/>
  <c r="AT174" i="47"/>
  <c r="BB175" i="47"/>
  <c r="BC174" i="47"/>
  <c r="AZ174" i="47"/>
  <c r="V174" i="47"/>
  <c r="K174" i="47"/>
  <c r="BD165" i="47"/>
  <c r="AZ166" i="47"/>
  <c r="AZ167" i="47"/>
  <c r="O172" i="47"/>
  <c r="BM31" i="47" l="1"/>
  <c r="BN30" i="47" l="1"/>
  <c r="N3" i="47" s="1"/>
  <c r="BN28" i="47"/>
  <c r="B3" i="47" l="1"/>
  <c r="BK28" i="47" s="1"/>
  <c r="M3" i="50" l="1"/>
  <c r="L3" i="50"/>
  <c r="K3" i="50"/>
  <c r="J3" i="50"/>
  <c r="I3" i="50"/>
  <c r="AY119" i="47" l="1"/>
  <c r="AM3" i="50"/>
  <c r="AI3" i="50"/>
  <c r="AH3" i="50"/>
  <c r="AL3" i="50"/>
  <c r="AK3" i="50"/>
  <c r="AJ3" i="50"/>
  <c r="J6" i="49"/>
  <c r="Z3" i="50"/>
  <c r="AC3" i="50"/>
  <c r="B3" i="50"/>
  <c r="AB3" i="50"/>
  <c r="AA3" i="50"/>
  <c r="K107" i="47" l="1"/>
  <c r="K170" i="47" s="1"/>
  <c r="AY9" i="47"/>
  <c r="AB166" i="47" s="1"/>
  <c r="C6" i="49"/>
  <c r="D6" i="49"/>
  <c r="BO88" i="47" s="1"/>
  <c r="E6" i="49"/>
  <c r="BP88" i="47" s="1"/>
  <c r="F6" i="49"/>
  <c r="BQ88" i="47" s="1"/>
  <c r="G6" i="49"/>
  <c r="BR88" i="47" s="1"/>
  <c r="H6" i="49"/>
  <c r="BS88" i="47" s="1"/>
  <c r="I6" i="49"/>
  <c r="BT88" i="47" s="1"/>
  <c r="BU88" i="47"/>
  <c r="BN88" i="47"/>
  <c r="B134" i="47"/>
  <c r="AA12" i="46"/>
  <c r="Z12" i="46"/>
  <c r="AB2" i="46"/>
  <c r="AC2" i="46"/>
  <c r="AD2" i="46"/>
  <c r="AA2" i="46"/>
  <c r="Z7" i="46"/>
  <c r="Y7" i="46"/>
  <c r="Z8" i="46"/>
  <c r="Y8" i="46"/>
  <c r="BA5" i="47"/>
  <c r="K164" i="47" s="1"/>
  <c r="AD5" i="47"/>
  <c r="F3" i="50" s="1"/>
  <c r="G3" i="50"/>
  <c r="Y3" i="50"/>
  <c r="AC30" i="47" l="1"/>
  <c r="T30" i="47"/>
  <c r="M3" i="47" l="1"/>
  <c r="AN175" i="47"/>
  <c r="L3" i="47"/>
  <c r="AB175" i="47"/>
  <c r="AO30" i="47"/>
  <c r="K9" i="47" l="1"/>
  <c r="K165" i="47" s="1"/>
  <c r="AU107" i="47" l="1"/>
  <c r="Z170" i="47" s="1"/>
  <c r="K117" i="47"/>
  <c r="S3" i="47"/>
  <c r="AT137" i="47" l="1"/>
  <c r="AZ171" i="47" s="1"/>
  <c r="M109" i="47"/>
  <c r="AO170" i="47" s="1"/>
  <c r="BC127" i="47"/>
  <c r="AZ168" i="47" s="1"/>
  <c r="BC126" i="47"/>
  <c r="K168" i="47" s="1"/>
  <c r="X137" i="47"/>
  <c r="AB171" i="47" s="1"/>
  <c r="R128" i="47"/>
  <c r="AB168" i="47" s="1"/>
  <c r="R127" i="47"/>
  <c r="AB167" i="47" s="1"/>
  <c r="J7" i="47"/>
  <c r="Z164" i="47" s="1"/>
  <c r="BO7" i="47"/>
  <c r="BN7" i="47"/>
  <c r="AO164" i="47" s="1"/>
  <c r="V161" i="47"/>
  <c r="AF3" i="50" l="1"/>
  <c r="G3" i="49" l="1"/>
  <c r="R126" i="47" s="1"/>
  <c r="K167" i="47" s="1"/>
  <c r="L43" i="48"/>
  <c r="BA40" i="48"/>
  <c r="BA37" i="48"/>
  <c r="BA34" i="48"/>
  <c r="C34" i="48"/>
  <c r="BA31" i="48"/>
  <c r="C31" i="48"/>
  <c r="BA28" i="48"/>
  <c r="C28" i="48"/>
  <c r="BA25" i="48"/>
  <c r="C25" i="48"/>
  <c r="C22" i="48"/>
  <c r="L20" i="48"/>
  <c r="C19" i="48"/>
  <c r="L12" i="48"/>
  <c r="AT134" i="47"/>
  <c r="T134" i="47"/>
  <c r="I134" i="47"/>
  <c r="BM130" i="47"/>
  <c r="BJ130" i="47" s="1"/>
  <c r="AY117" i="47"/>
  <c r="AC117" i="47"/>
  <c r="AC113" i="47"/>
  <c r="K113" i="47"/>
  <c r="K166" i="47" s="1"/>
  <c r="K83" i="47"/>
  <c r="AK81" i="47"/>
  <c r="K81" i="47"/>
  <c r="BA79" i="47"/>
  <c r="AX12" i="48" s="1"/>
  <c r="AR79" i="47"/>
  <c r="BO37" i="47"/>
  <c r="BN37" i="47"/>
  <c r="AO165" i="47" s="1"/>
  <c r="C30" i="47"/>
  <c r="BR3" i="47"/>
  <c r="AT3" i="47"/>
  <c r="AN3" i="47"/>
  <c r="AF3" i="47"/>
  <c r="AA3" i="47"/>
  <c r="Q3" i="47"/>
  <c r="E3" i="47"/>
  <c r="A3" i="47"/>
  <c r="AK2" i="47"/>
  <c r="U2" i="47"/>
  <c r="I2" i="47"/>
  <c r="BS1" i="47"/>
  <c r="D3" i="50"/>
  <c r="Z23" i="46"/>
  <c r="Y23" i="46"/>
  <c r="K3" i="47" l="1"/>
  <c r="K175" i="47"/>
  <c r="AE3" i="50"/>
  <c r="V3" i="47"/>
  <c r="BI2" i="47"/>
  <c r="AX43" i="48"/>
  <c r="AI40" i="48" l="1"/>
  <c r="AI34" i="48"/>
  <c r="AI25" i="48"/>
  <c r="AI31" i="48"/>
  <c r="AI22" i="48"/>
  <c r="AI37" i="48"/>
  <c r="AI28" i="48"/>
  <c r="AI19" i="48"/>
</calcChain>
</file>

<file path=xl/comments1.xml><?xml version="1.0" encoding="utf-8"?>
<comments xmlns="http://schemas.openxmlformats.org/spreadsheetml/2006/main">
  <authors>
    <author>a</author>
    <author>nakari</author>
  </authors>
  <commentList>
    <comment ref="G1" authorId="0" shapeId="0">
      <text>
        <r>
          <rPr>
            <b/>
            <sz val="9"/>
            <color indexed="81"/>
            <rFont val="MS P ゴシック"/>
            <family val="3"/>
            <charset val="128"/>
          </rPr>
          <t>手書き項目4</t>
        </r>
      </text>
    </comment>
    <comment ref="T1" authorId="0" shapeId="0">
      <text>
        <r>
          <rPr>
            <b/>
            <sz val="9"/>
            <color indexed="81"/>
            <rFont val="MS P ゴシック"/>
            <family val="3"/>
            <charset val="128"/>
          </rPr>
          <t>手書き項目5</t>
        </r>
      </text>
    </comment>
    <comment ref="AF1" authorId="0" shapeId="0">
      <text>
        <r>
          <rPr>
            <b/>
            <sz val="9"/>
            <color indexed="81"/>
            <rFont val="MS P ゴシック"/>
            <family val="3"/>
            <charset val="128"/>
          </rPr>
          <t>手書き項目6</t>
        </r>
      </text>
    </comment>
    <comment ref="BH1" authorId="0" shapeId="0">
      <text>
        <r>
          <rPr>
            <sz val="11"/>
            <color indexed="8"/>
            <rFont val="宋体"/>
          </rPr>
          <t xml:space="preserve">手書き項目1
</t>
        </r>
      </text>
    </comment>
    <comment ref="BL1" authorId="0" shapeId="0">
      <text>
        <r>
          <rPr>
            <b/>
            <sz val="9"/>
            <color indexed="81"/>
            <rFont val="MS P ゴシック"/>
            <family val="3"/>
            <charset val="128"/>
          </rPr>
          <t>手書き項目2</t>
        </r>
      </text>
    </comment>
    <comment ref="A3" authorId="0" shapeId="0">
      <text>
        <r>
          <rPr>
            <b/>
            <sz val="9"/>
            <color indexed="81"/>
            <rFont val="MS P ゴシック"/>
            <family val="3"/>
            <charset val="128"/>
          </rPr>
          <t>パスポートNo</t>
        </r>
      </text>
    </comment>
    <comment ref="B3" authorId="1" shapeId="0">
      <text>
        <r>
          <rPr>
            <b/>
            <sz val="9"/>
            <color indexed="81"/>
            <rFont val="MS P ゴシック"/>
            <family val="3"/>
            <charset val="128"/>
          </rPr>
          <t>試験名</t>
        </r>
      </text>
    </comment>
    <comment ref="C3" authorId="1" shapeId="0">
      <text>
        <r>
          <rPr>
            <b/>
            <sz val="9"/>
            <color indexed="81"/>
            <rFont val="MS P ゴシック"/>
            <family val="3"/>
            <charset val="128"/>
          </rPr>
          <t>点数
合格の場合“合格”</t>
        </r>
      </text>
    </comment>
    <comment ref="E3" authorId="0" shapeId="0">
      <text>
        <r>
          <rPr>
            <b/>
            <sz val="9"/>
            <color indexed="81"/>
            <rFont val="MS P ゴシック"/>
            <family val="3"/>
            <charset val="128"/>
          </rPr>
          <t>パスポート有効期限</t>
        </r>
      </text>
    </comment>
    <comment ref="K3" authorId="1" shapeId="0">
      <text>
        <r>
          <rPr>
            <b/>
            <sz val="9"/>
            <color indexed="81"/>
            <rFont val="MS P ゴシック"/>
            <family val="3"/>
            <charset val="128"/>
          </rPr>
          <t>培</t>
        </r>
        <r>
          <rPr>
            <b/>
            <sz val="9"/>
            <color indexed="81"/>
            <rFont val="FangSong"/>
            <family val="3"/>
            <charset val="134"/>
          </rPr>
          <t>训</t>
        </r>
        <r>
          <rPr>
            <b/>
            <sz val="9"/>
            <color indexed="81"/>
            <rFont val="MS P ゴシック"/>
            <family val="3"/>
            <charset val="128"/>
          </rPr>
          <t>学校名</t>
        </r>
      </text>
    </comment>
    <comment ref="L3" authorId="1" shapeId="0">
      <text>
        <r>
          <rPr>
            <b/>
            <sz val="9"/>
            <color indexed="81"/>
            <rFont val="MS P ゴシック"/>
            <family val="3"/>
            <charset val="128"/>
          </rPr>
          <t>开始学</t>
        </r>
        <r>
          <rPr>
            <b/>
            <sz val="9"/>
            <color indexed="81"/>
            <rFont val="FangSong"/>
            <family val="3"/>
            <charset val="134"/>
          </rPr>
          <t>习的时间</t>
        </r>
      </text>
    </comment>
    <comment ref="M3" authorId="1" shapeId="0">
      <text>
        <r>
          <rPr>
            <b/>
            <sz val="9"/>
            <color indexed="81"/>
            <rFont val="MS P ゴシック"/>
            <family val="3"/>
            <charset val="128"/>
          </rPr>
          <t>学</t>
        </r>
        <r>
          <rPr>
            <b/>
            <sz val="9"/>
            <color indexed="81"/>
            <rFont val="FangSong"/>
            <family val="3"/>
            <charset val="134"/>
          </rPr>
          <t>习修了时间</t>
        </r>
      </text>
    </comment>
  </commentList>
</comments>
</file>

<file path=xl/sharedStrings.xml><?xml version="1.0" encoding="utf-8"?>
<sst xmlns="http://schemas.openxmlformats.org/spreadsheetml/2006/main" count="713" uniqueCount="596">
  <si>
    <t>1　基本的な応募資格</t>
  </si>
  <si>
    <t>①　外国において、通常の課程による12年の学校教育課程を修了した者</t>
  </si>
  <si>
    <t>コース名</t>
  </si>
  <si>
    <t>入学時期</t>
  </si>
  <si>
    <t>出願期間</t>
  </si>
  <si>
    <t>レベル</t>
  </si>
  <si>
    <t>日本語進学2年     コース</t>
  </si>
  <si>
    <t>04月</t>
  </si>
  <si>
    <t>前年09月～</t>
  </si>
  <si>
    <t>初級Ⅰ、Ⅱ、中級、上級</t>
  </si>
  <si>
    <t>日本語進学1年9ヶ月コース</t>
  </si>
  <si>
    <t>07月</t>
  </si>
  <si>
    <t>前年12月～</t>
  </si>
  <si>
    <t>日本語進学1年6ヶ月コース</t>
  </si>
  <si>
    <t>10月</t>
  </si>
  <si>
    <t>同年03月～</t>
  </si>
  <si>
    <t>日本語進学1年3ヶ月コース</t>
  </si>
  <si>
    <t>01月</t>
  </si>
  <si>
    <t>前年06月～</t>
  </si>
  <si>
    <t>初級　Ⅱ、中級、上級</t>
  </si>
  <si>
    <t>二　　年　　目</t>
  </si>
  <si>
    <t>入学金</t>
  </si>
  <si>
    <t>―――</t>
  </si>
  <si>
    <t>授業料</t>
  </si>
  <si>
    <t>合　計</t>
  </si>
  <si>
    <t>年</t>
  </si>
  <si>
    <r>
      <t>2</t>
    </r>
    <r>
      <rPr>
        <sz val="7"/>
        <color indexed="48"/>
        <rFont val="ＭＳ Ｐゴシック"/>
        <family val="3"/>
        <charset val="128"/>
      </rPr>
      <t xml:space="preserve">        </t>
    </r>
    <r>
      <rPr>
        <sz val="12"/>
        <color indexed="48"/>
        <rFont val="ＭＳ Ｐゴシック"/>
        <family val="3"/>
        <charset val="128"/>
      </rPr>
      <t>学習コース</t>
    </r>
  </si>
  <si>
    <r>
      <t>3  授業時間</t>
    </r>
    <r>
      <rPr>
        <sz val="10.5"/>
        <color indexed="48"/>
        <rFont val="ＭＳ Ｐゴシック"/>
        <family val="3"/>
        <charset val="128"/>
      </rPr>
      <t xml:space="preserve"> </t>
    </r>
    <r>
      <rPr>
        <sz val="10.5"/>
        <color indexed="8"/>
        <rFont val="ＭＳ Ｐゴシック"/>
        <family val="3"/>
        <charset val="128"/>
      </rPr>
      <t xml:space="preserve"> (入学後レベルテストを行い、午前か午後いずれかのクラスに配属されます）</t>
    </r>
  </si>
  <si>
    <r>
      <t xml:space="preserve">一年目
</t>
    </r>
    <r>
      <rPr>
        <sz val="10"/>
        <color indexed="8"/>
        <rFont val="ＭＳ Ｐゴシック"/>
        <family val="3"/>
        <charset val="128"/>
      </rPr>
      <t>（全コース）</t>
    </r>
  </si>
  <si>
    <t>教材・施設費</t>
  </si>
  <si>
    <t>5  納入金の返還について</t>
  </si>
  <si>
    <t>　　5-2在留資格認定証明書は交付されたが、入国査証(ビザ）の申請を行わず不来日の場合、出願選考料と入学金</t>
  </si>
  <si>
    <t>　　5-3在外公館で入国査証の申請をしたが、認められず、来日できなかった場合、出願選考料と入学金を除く全納　　</t>
  </si>
  <si>
    <t>　　　　　入金を返還する。だたし、入学許可書の返却と在外公館において査証が発給されなかったことの確認が必要。</t>
  </si>
  <si>
    <t>　　5-4入国査証を取得したが、来日以前に入学を辞退した場合、入国査証が未使用でかつ失効が確認できた場合</t>
  </si>
  <si>
    <t>　　　　　は、出願選考料と入学金を除く全納入金を返還する。ただし、入学許可書の返却が必要。</t>
  </si>
  <si>
    <t>　　5-5入国査証を取得し来日し入学した学生が、中途退学した場合、あるいは来日後不入学の場合も原則として</t>
  </si>
  <si>
    <t>　　　　　すべての納入金を返還しない。</t>
  </si>
  <si>
    <t>所需资料清单</t>
  </si>
  <si>
    <t>资 料</t>
  </si>
  <si>
    <t>银行流水</t>
  </si>
  <si>
    <t>申请人的在职证明</t>
  </si>
  <si>
    <t>经费支付人的在職証明
収入及納税証明</t>
  </si>
  <si>
    <t>其他</t>
  </si>
  <si>
    <t>存款证明</t>
    <phoneticPr fontId="11"/>
  </si>
  <si>
    <t>身份证明（复印件）</t>
    <phoneticPr fontId="11"/>
  </si>
  <si>
    <t>申请表格
电脑填写后打印</t>
    <phoneticPr fontId="11"/>
  </si>
  <si>
    <t>日本語能力相关证明</t>
    <phoneticPr fontId="11"/>
  </si>
  <si>
    <r>
      <t xml:space="preserve">勤務先
</t>
    </r>
    <r>
      <rPr>
        <sz val="10"/>
        <rFont val="SimSun"/>
        <family val="3"/>
        <charset val="134"/>
      </rPr>
      <t>会社名
Name of employment</t>
    </r>
  </si>
  <si>
    <t>経費支弁者
の職業
Sponsor’s　Occupation</t>
  </si>
  <si>
    <t>会社
電話番号
TEL of employment</t>
  </si>
  <si>
    <t>前年税引き
後の年収
Annual income</t>
  </si>
  <si>
    <t>出生地
Place of birth</t>
  </si>
  <si>
    <t>管理番号 
Registration No.</t>
  </si>
  <si>
    <t>1.</t>
  </si>
  <si>
    <t>国　籍</t>
  </si>
  <si>
    <t>Nationality</t>
  </si>
  <si>
    <t xml:space="preserve">     Name</t>
  </si>
  <si>
    <t>pin yin</t>
  </si>
  <si>
    <t>3.</t>
  </si>
  <si>
    <t>生年月日</t>
  </si>
  <si>
    <t xml:space="preserve">
 </t>
  </si>
  <si>
    <r>
      <t>5.</t>
    </r>
    <r>
      <rPr>
        <sz val="12"/>
        <rFont val="SimSun"/>
        <family val="3"/>
        <charset val="134"/>
      </rPr>
      <t>　配偶者の有無</t>
    </r>
  </si>
  <si>
    <t>Date of birth</t>
  </si>
  <si>
    <t xml:space="preserve">       Sex</t>
  </si>
  <si>
    <t xml:space="preserve">            </t>
  </si>
  <si>
    <t>Marital Status</t>
  </si>
  <si>
    <t>请根据公证书填写。距离现在的学校或工作地点远的话，需要加填暂住地。
如 暂住地：XXX     /户籍地：XXX</t>
    <phoneticPr fontId="11"/>
  </si>
  <si>
    <t>6.</t>
  </si>
  <si>
    <t>現　住　所</t>
  </si>
  <si>
    <t xml:space="preserve"> Address</t>
  </si>
  <si>
    <t>7.</t>
    <phoneticPr fontId="11"/>
  </si>
  <si>
    <t>続  柄</t>
  </si>
  <si>
    <t>氏　   名</t>
  </si>
  <si>
    <t>職　業</t>
  </si>
  <si>
    <t>居　住　地(詳細)</t>
    <phoneticPr fontId="11"/>
  </si>
  <si>
    <t>Relationship</t>
  </si>
  <si>
    <t xml:space="preserve">  Name</t>
  </si>
  <si>
    <t>Occupation</t>
  </si>
  <si>
    <t>Address</t>
  </si>
  <si>
    <t>已故或离异者，请在这里注明，职业栏可空着。</t>
    <phoneticPr fontId="11"/>
  </si>
  <si>
    <t>父</t>
    <phoneticPr fontId="11"/>
  </si>
  <si>
    <t>已故或离异者，请在这里注明，职业栏可空着。
入管局有过档案的，请另行告知资料指导的老师</t>
    <phoneticPr fontId="11"/>
  </si>
  <si>
    <t>母</t>
    <phoneticPr fontId="11"/>
  </si>
  <si>
    <t/>
  </si>
  <si>
    <t>详细地址</t>
  </si>
  <si>
    <t>8.</t>
  </si>
  <si>
    <r>
      <t>学　歴</t>
    </r>
    <r>
      <rPr>
        <sz val="11"/>
        <rFont val="SimSun"/>
        <family val="3"/>
        <charset val="134"/>
      </rPr>
      <t>（初等教育から順次最終学歴まで）　Education（Elementary to final Education in order)</t>
    </r>
  </si>
  <si>
    <t>学  校  名</t>
  </si>
  <si>
    <t>入 学 年 月</t>
  </si>
  <si>
    <t xml:space="preserve"> 卒 業 年 月</t>
  </si>
  <si>
    <t>Name of school</t>
  </si>
  <si>
    <t>Date of admission</t>
  </si>
  <si>
    <t>Date of graduation</t>
  </si>
  <si>
    <t>小学校名的全称</t>
    <phoneticPr fontId="11"/>
  </si>
  <si>
    <t>(1)</t>
  </si>
  <si>
    <t>未满6周岁或超过8周岁读小学者需要小学证明或写说明</t>
    <phoneticPr fontId="11"/>
  </si>
  <si>
    <t>初中校名的全称</t>
    <phoneticPr fontId="11"/>
  </si>
  <si>
    <t>(2)</t>
  </si>
  <si>
    <t>请填写详细校址。
参考成绩单或在其他学校开的证明上的地址</t>
    <phoneticPr fontId="11"/>
  </si>
  <si>
    <t>高中校名的全称。同时检查是否与毕业证书和成绩单上一致</t>
    <phoneticPr fontId="11"/>
  </si>
  <si>
    <t>(3)</t>
  </si>
  <si>
    <t>填写毕业证书或预毕业证明上的时间</t>
    <phoneticPr fontId="11"/>
  </si>
  <si>
    <t>大学以上校名。同时检查是否与毕业证书和成绩单上一致。没有者请删掉</t>
    <phoneticPr fontId="11"/>
  </si>
  <si>
    <t>(4)</t>
  </si>
  <si>
    <t>(5)</t>
  </si>
  <si>
    <t>9.</t>
  </si>
  <si>
    <r>
      <t>日本語学習歴</t>
    </r>
    <r>
      <rPr>
        <sz val="14"/>
        <rFont val="SimSun"/>
        <family val="3"/>
        <charset val="134"/>
      </rPr>
      <t>　</t>
    </r>
    <r>
      <rPr>
        <sz val="11"/>
        <rFont val="SimSun"/>
        <family val="3"/>
        <charset val="134"/>
      </rPr>
      <t xml:space="preserve">　Japanese study experience </t>
    </r>
  </si>
  <si>
    <t>修 了 年 月</t>
  </si>
  <si>
    <t>所　在　地(省、市)</t>
    <phoneticPr fontId="11"/>
  </si>
  <si>
    <t xml:space="preserve"> Date of graduation</t>
  </si>
  <si>
    <t>截止到填表日期，总学时需要达到180学时以上
所以一般在三个月前</t>
    <phoneticPr fontId="11"/>
  </si>
  <si>
    <t>所在地不能和同一时期的工作或学习地点距离太远、时间不能和上班时间重复</t>
    <phoneticPr fontId="11"/>
  </si>
  <si>
    <r>
      <t>職　　歴</t>
    </r>
    <r>
      <rPr>
        <sz val="14"/>
        <rFont val="SimSun"/>
        <family val="3"/>
        <charset val="134"/>
      </rPr>
      <t>　</t>
    </r>
    <r>
      <rPr>
        <sz val="11"/>
        <rFont val="SimSun"/>
        <family val="3"/>
        <charset val="134"/>
      </rPr>
      <t>　Work experience</t>
    </r>
  </si>
  <si>
    <t>勤  務  先</t>
  </si>
  <si>
    <t xml:space="preserve"> 就 職 年 月</t>
  </si>
  <si>
    <t xml:space="preserve"> 退 職 年 月</t>
  </si>
  <si>
    <t>Name of company</t>
  </si>
  <si>
    <t xml:space="preserve"> Date of  start</t>
  </si>
  <si>
    <t xml:space="preserve">  Date of　end</t>
  </si>
  <si>
    <t>11.出入日本国歴：　</t>
  </si>
  <si>
    <t>（有の場合回数：</t>
  </si>
  <si>
    <t>回）</t>
  </si>
  <si>
    <t xml:space="preserve">Previous stay in Japan:     </t>
  </si>
  <si>
    <t xml:space="preserve">                                   </t>
  </si>
  <si>
    <t>(　If Yes:                          times　)</t>
  </si>
  <si>
    <t>入国年月日</t>
  </si>
  <si>
    <t>出国年月日</t>
  </si>
  <si>
    <t>在 留 資 格</t>
  </si>
  <si>
    <t>入 国 目 的</t>
  </si>
  <si>
    <t>Date of entry</t>
  </si>
  <si>
    <t xml:space="preserve"> Date of leaving</t>
  </si>
  <si>
    <t>Status of residence</t>
  </si>
  <si>
    <t>Purpose of entry</t>
  </si>
  <si>
    <t>2.</t>
  </si>
  <si>
    <t>12.</t>
  </si>
  <si>
    <r>
      <t>就 学 理 由</t>
    </r>
    <r>
      <rPr>
        <sz val="14"/>
        <rFont val="SimSun"/>
        <family val="3"/>
        <charset val="134"/>
      </rPr>
      <t xml:space="preserve"> </t>
    </r>
    <r>
      <rPr>
        <sz val="11"/>
        <rFont val="SimSun"/>
        <family val="3"/>
        <charset val="134"/>
      </rPr>
      <t xml:space="preserve"> Reasons for studying Japanese language</t>
    </r>
  </si>
  <si>
    <t>13.</t>
  </si>
  <si>
    <r>
      <t>修了後の予定</t>
    </r>
    <r>
      <rPr>
        <sz val="11"/>
        <rFont val="SimSun"/>
        <family val="3"/>
        <charset val="134"/>
      </rPr>
      <t>　Plan after graduation</t>
    </r>
  </si>
  <si>
    <r>
      <t xml:space="preserve"> ■</t>
    </r>
    <r>
      <rPr>
        <sz val="11"/>
        <rFont val="SimSun"/>
        <family val="3"/>
        <charset val="134"/>
      </rPr>
      <t xml:space="preserve"> 日本での進学予定　</t>
    </r>
  </si>
  <si>
    <t>□</t>
  </si>
  <si>
    <t>大学院</t>
  </si>
  <si>
    <t>大学</t>
  </si>
  <si>
    <t>専門学校</t>
  </si>
  <si>
    <t>その他</t>
  </si>
  <si>
    <t xml:space="preserve"> Eｎter a school of hiｇher education in Japan</t>
  </si>
  <si>
    <t>　　　</t>
  </si>
  <si>
    <t>　Graduate School</t>
  </si>
  <si>
    <t>Undergraduate School</t>
  </si>
  <si>
    <t>College of technology</t>
  </si>
  <si>
    <t>Others</t>
  </si>
  <si>
    <t>志　望　学　科</t>
  </si>
  <si>
    <t>请根据上面的留学理由填写暂定想学的专业</t>
    <phoneticPr fontId="11"/>
  </si>
  <si>
    <t>Desired Maior</t>
  </si>
  <si>
    <r>
      <t>□</t>
    </r>
    <r>
      <rPr>
        <sz val="11"/>
        <rFont val="SimSun"/>
        <family val="3"/>
        <charset val="134"/>
      </rPr>
      <t xml:space="preserve"> 日本での就職
 Get job in Japan　</t>
    </r>
  </si>
  <si>
    <r>
      <t>□</t>
    </r>
    <r>
      <rPr>
        <sz val="11"/>
        <rFont val="SimSun"/>
        <family val="3"/>
        <charset val="134"/>
      </rPr>
      <t xml:space="preserve"> 帰国 
Retunrn to home country</t>
    </r>
  </si>
  <si>
    <r>
      <t xml:space="preserve">□ </t>
    </r>
    <r>
      <rPr>
        <sz val="11"/>
        <rFont val="SimSun"/>
        <family val="3"/>
        <charset val="134"/>
      </rPr>
      <t xml:space="preserve"> その他
　Others</t>
    </r>
  </si>
  <si>
    <t xml:space="preserve">    </t>
  </si>
  <si>
    <t>作成年月日</t>
  </si>
  <si>
    <t>本人署名</t>
    <phoneticPr fontId="11"/>
  </si>
  <si>
    <t>Date</t>
  </si>
  <si>
    <t xml:space="preserve">  Signature of applicant  </t>
  </si>
  <si>
    <t>経 費 支 弁 書
Letter of pledge</t>
  </si>
  <si>
    <t>日本国法務大臣　殿
To:The Minister of Justice,Japan</t>
  </si>
  <si>
    <t>学生氏名</t>
  </si>
  <si>
    <t>国　　籍</t>
  </si>
  <si>
    <t xml:space="preserve"> Name</t>
  </si>
  <si>
    <t>性 　別</t>
  </si>
  <si>
    <t>Sex</t>
  </si>
  <si>
    <t xml:space="preserve">　  </t>
  </si>
  <si>
    <t xml:space="preserve">  私は、この度、上記の者が日本へ入国した場合の経費支弁者になりますので、 下記とおり経費支弁の引受け経緯を説明するとともに、経費支弁について誓約いたします。</t>
  </si>
  <si>
    <t>　I am the sponsor for the student above.　I hereby pledge that I shall bear whatever responsibilities to pay the necessary expenses to cover his/her life and study in Japan as followings.</t>
  </si>
  <si>
    <r>
      <t>1.(1) 申請者との関係 Relationship with the student (口に「</t>
    </r>
    <r>
      <rPr>
        <sz val="12"/>
        <rFont val="ＭＳ Ｐゴシック"/>
        <family val="3"/>
        <charset val="134"/>
      </rPr>
      <t>✓</t>
    </r>
    <r>
      <rPr>
        <sz val="12"/>
        <rFont val="SimSun"/>
        <family val="3"/>
        <charset val="134"/>
      </rPr>
      <t>」を記入してください。Please tick 「</t>
    </r>
    <r>
      <rPr>
        <sz val="12"/>
        <rFont val="ＭＳ Ｐゴシック"/>
        <family val="3"/>
        <charset val="134"/>
      </rPr>
      <t>✓</t>
    </r>
    <r>
      <rPr>
        <sz val="12"/>
        <rFont val="SimSun"/>
        <family val="3"/>
        <charset val="134"/>
      </rPr>
      <t>」　in the 口 box.)</t>
    </r>
  </si>
  <si>
    <r>
      <t>　(2) 経費支弁の理由および引受経緯　</t>
    </r>
    <r>
      <rPr>
        <sz val="11"/>
        <rFont val="SimSun"/>
        <family val="3"/>
        <charset val="134"/>
      </rPr>
      <t>Reason For Sponsorship</t>
    </r>
    <phoneticPr fontId="11"/>
  </si>
  <si>
    <t>　</t>
  </si>
  <si>
    <t>　　私は、以下の学費と生活費を支弁します。また、上記の者が在留期間更新または在留資格変更申請を行なう際には、送金証明書または本人名義預金通帳(送金事実が記載されたもの）の写し等の生活費等の支弁事実を明らかにする書類を提出します。</t>
  </si>
  <si>
    <t>I will bear following studen'ｓ expenses duning stay in Japan. When the student above extend or change his/her visa in Japan.
I will submit some remittance proof such as bank transferring statement or studen'ｓ bank note to certify my remittance.</t>
  </si>
  <si>
    <t>￥ １００，０００</t>
  </si>
  <si>
    <r>
      <t>学校指定銀行口座へ振り込みます。</t>
    </r>
    <r>
      <rPr>
        <b/>
        <sz val="13"/>
        <rFont val="SimSun"/>
        <family val="3"/>
        <charset val="134"/>
      </rPr>
      <t xml:space="preserve">
</t>
    </r>
    <r>
      <rPr>
        <sz val="10"/>
        <rFont val="SimSun"/>
        <family val="3"/>
        <charset val="134"/>
      </rPr>
      <t>Transfer the above amount to the school bank account</t>
    </r>
  </si>
  <si>
    <r>
      <t>前期　現金手渡します。</t>
    </r>
    <r>
      <rPr>
        <b/>
        <sz val="10"/>
        <rFont val="SimSun"/>
        <family val="3"/>
        <charset val="134"/>
      </rPr>
      <t xml:space="preserve">
</t>
    </r>
    <r>
      <rPr>
        <sz val="10"/>
        <rFont val="SimSun"/>
        <family val="3"/>
        <charset val="134"/>
      </rPr>
      <t>First Term      Hand necessary amount of cash to the applicant</t>
    </r>
  </si>
  <si>
    <r>
      <t>後期　本人の銀行口座に振り込みます。</t>
    </r>
    <r>
      <rPr>
        <sz val="10"/>
        <rFont val="SimSun"/>
        <family val="3"/>
        <charset val="134"/>
      </rPr>
      <t xml:space="preserve">
Second Term   Transfer necessary amount to the applicant's bank account</t>
    </r>
  </si>
  <si>
    <t>担保人填写自己的姓名。确认上面的所需费用（切记让担保人知道金额和有签过名）</t>
    <phoneticPr fontId="11"/>
  </si>
  <si>
    <r>
      <t xml:space="preserve">署　　名
</t>
    </r>
    <r>
      <rPr>
        <sz val="10"/>
        <rFont val="SimSun"/>
        <family val="3"/>
        <charset val="134"/>
      </rPr>
      <t xml:space="preserve">  Signature
（签名）　　　　　</t>
    </r>
  </si>
  <si>
    <r>
      <t>電　　話</t>
    </r>
    <r>
      <rPr>
        <sz val="10"/>
        <rFont val="SimSun"/>
        <family val="3"/>
        <charset val="134"/>
      </rPr>
      <t xml:space="preserve">
Phone number</t>
    </r>
  </si>
  <si>
    <r>
      <t xml:space="preserve">入 学 願 書 
</t>
    </r>
    <r>
      <rPr>
        <sz val="14"/>
        <color indexed="8"/>
        <rFont val="SimSun"/>
        <family val="3"/>
        <charset val="134"/>
      </rPr>
      <t xml:space="preserve"> Application form</t>
    </r>
  </si>
  <si>
    <t>XX省XX市
参照毕业证书和户口本</t>
    <phoneticPr fontId="11"/>
  </si>
  <si>
    <t>1.  出 生 地</t>
  </si>
  <si>
    <t>2. 氏 　名</t>
  </si>
  <si>
    <t>Place of birth</t>
  </si>
  <si>
    <t>Name</t>
  </si>
  <si>
    <t>4.   实际现住所</t>
    <phoneticPr fontId="11"/>
  </si>
  <si>
    <t>5.有无申请过日本签证？</t>
    <phoneticPr fontId="11"/>
  </si>
  <si>
    <t>Past Application for Japan</t>
    <phoneticPr fontId="11"/>
  </si>
  <si>
    <t>8.手機号</t>
    <phoneticPr fontId="11"/>
  </si>
  <si>
    <t>Cell Phone</t>
  </si>
  <si>
    <t>9. 旅券（護照）No</t>
    <phoneticPr fontId="11"/>
  </si>
  <si>
    <t>有効期限</t>
    <phoneticPr fontId="11"/>
  </si>
  <si>
    <t>Passport　No</t>
  </si>
  <si>
    <t>Date of expiration</t>
  </si>
  <si>
    <t>Special ability</t>
  </si>
  <si>
    <r>
      <t xml:space="preserve">10. 日本語能力
  </t>
    </r>
    <r>
      <rPr>
        <sz val="10"/>
        <color indexed="8"/>
        <rFont val="SimSun"/>
        <family val="3"/>
        <charset val="134"/>
      </rPr>
      <t xml:space="preserve"> Japanese
 Language Ability</t>
    </r>
  </si>
  <si>
    <r>
      <t>级</t>
    </r>
    <r>
      <rPr>
        <sz val="10"/>
        <color indexed="8"/>
        <rFont val="SimSun"/>
        <family val="3"/>
        <charset val="134"/>
      </rPr>
      <t xml:space="preserve">
Level</t>
    </r>
  </si>
  <si>
    <r>
      <t xml:space="preserve">日本語試験
受験番号
(准考证号)
</t>
    </r>
    <r>
      <rPr>
        <sz val="10"/>
        <rFont val="SimSun"/>
        <family val="3"/>
        <charset val="134"/>
      </rPr>
      <t>Voucher No.</t>
    </r>
  </si>
  <si>
    <r>
      <t>予定受験日</t>
    </r>
    <r>
      <rPr>
        <sz val="10"/>
        <rFont val="SimSun"/>
        <family val="3"/>
        <charset val="134"/>
      </rPr>
      <t xml:space="preserve">
（预定考试时间）
Examination date</t>
    </r>
    <phoneticPr fontId="11"/>
  </si>
  <si>
    <r>
      <t xml:space="preserve">家人是否有来过或申请过日本？
</t>
    </r>
    <r>
      <rPr>
        <sz val="10"/>
        <color indexed="10"/>
        <rFont val="SimSun"/>
        <family val="3"/>
        <charset val="134"/>
      </rPr>
      <t>不按事实申告者，可能会被拒签！</t>
    </r>
    <phoneticPr fontId="11"/>
  </si>
  <si>
    <t>申请过或来日过的家人的称呼
（有的情况下）</t>
    <phoneticPr fontId="11"/>
  </si>
  <si>
    <t>申请时或来日时的职业
（家人）</t>
    <phoneticPr fontId="11"/>
  </si>
  <si>
    <r>
      <rPr>
        <sz val="12"/>
        <color indexed="8"/>
        <rFont val="SimSun"/>
        <family val="3"/>
        <charset val="134"/>
      </rPr>
      <t>12.最終学歴</t>
    </r>
    <r>
      <rPr>
        <sz val="10"/>
        <color indexed="8"/>
        <rFont val="SimSun"/>
        <family val="3"/>
        <charset val="134"/>
      </rPr>
      <t>（又は在学中の学校） Education  (last school or institution)  or present school</t>
    </r>
  </si>
  <si>
    <t>中专、职高、高中
都选择“高等学校”。
大专选择“短期大学”</t>
    <phoneticPr fontId="11"/>
  </si>
  <si>
    <r>
      <t>最終学歴</t>
    </r>
    <r>
      <rPr>
        <sz val="10"/>
        <color indexed="8"/>
        <rFont val="SimSun"/>
        <family val="3"/>
        <charset val="134"/>
      </rPr>
      <t xml:space="preserve">
 Education </t>
    </r>
  </si>
  <si>
    <t>填写毕业证书或预毕业
证明上的学校名的全称</t>
    <phoneticPr fontId="11"/>
  </si>
  <si>
    <r>
      <t xml:space="preserve">最終学歴学校名（全名称）
</t>
    </r>
    <r>
      <rPr>
        <sz val="10"/>
        <color indexed="8"/>
        <rFont val="SimSun"/>
        <family val="3"/>
        <charset val="134"/>
      </rPr>
      <t xml:space="preserve"> Name of school</t>
    </r>
  </si>
  <si>
    <r>
      <t>修学年数（小学校～最終学歴）</t>
    </r>
    <r>
      <rPr>
        <sz val="10"/>
        <rFont val="SimSun"/>
        <family val="3"/>
        <charset val="134"/>
      </rPr>
      <t xml:space="preserve">
 Total period of education (from elementary school to last institution of education)
（小學到最終學歷的年數)</t>
    </r>
  </si>
  <si>
    <t>填写毕业证书或预毕业证明上的毕业时间。如：2017/6</t>
    <phoneticPr fontId="11"/>
  </si>
  <si>
    <t>学校種別
Category of School
學校種類（凭毕业证书）</t>
  </si>
  <si>
    <r>
      <rPr>
        <sz val="11"/>
        <rFont val="SimSun"/>
        <family val="3"/>
        <charset val="134"/>
      </rPr>
      <t>卒業証書発行機関</t>
    </r>
    <r>
      <rPr>
        <sz val="12"/>
        <rFont val="SimSun"/>
        <family val="3"/>
        <charset val="134"/>
      </rPr>
      <t xml:space="preserve">
</t>
    </r>
    <r>
      <rPr>
        <sz val="8"/>
        <rFont val="SimSun"/>
        <family val="3"/>
        <charset val="134"/>
      </rPr>
      <t>Graduation Diploma issuing institution</t>
    </r>
    <r>
      <rPr>
        <sz val="12"/>
        <rFont val="SimSun"/>
        <family val="3"/>
        <charset val="134"/>
      </rPr>
      <t xml:space="preserve">
</t>
    </r>
    <r>
      <rPr>
        <sz val="10"/>
        <rFont val="SimSun"/>
        <family val="3"/>
        <charset val="134"/>
      </rPr>
      <t>（發證機關）</t>
    </r>
    <phoneticPr fontId="11"/>
  </si>
  <si>
    <t>経費支弁者2
氏名</t>
    <phoneticPr fontId="11"/>
  </si>
  <si>
    <t>経費支弁者2
住所</t>
    <phoneticPr fontId="11"/>
  </si>
  <si>
    <t>経費支弁者2
TEL</t>
    <phoneticPr fontId="11"/>
  </si>
  <si>
    <t>経費支弁者2
勤務先の名称</t>
    <phoneticPr fontId="11"/>
  </si>
  <si>
    <t>経費支弁者2
勤務先TEL</t>
    <phoneticPr fontId="11"/>
  </si>
  <si>
    <t>経費支弁者2年入</t>
    <phoneticPr fontId="11"/>
  </si>
  <si>
    <t>約</t>
    <phoneticPr fontId="11"/>
  </si>
  <si>
    <t>13.経費支弁者 Financial Sponsor</t>
    <phoneticPr fontId="11"/>
  </si>
  <si>
    <r>
      <t>続柄</t>
    </r>
    <r>
      <rPr>
        <sz val="10"/>
        <color indexed="8"/>
        <rFont val="SimSun"/>
        <family val="3"/>
        <charset val="134"/>
      </rPr>
      <t>(稱呼)</t>
    </r>
  </si>
  <si>
    <t>氏　名</t>
  </si>
  <si>
    <t>住　所</t>
  </si>
  <si>
    <t>電話番号</t>
  </si>
  <si>
    <t xml:space="preserve"> Full Name</t>
  </si>
  <si>
    <t>Telephone No.</t>
  </si>
  <si>
    <t>年　収</t>
  </si>
  <si>
    <t>職 業（会社経営内容）</t>
  </si>
  <si>
    <t>勤務先の名称</t>
  </si>
  <si>
    <t>勤務先の電話番号</t>
  </si>
  <si>
    <t>资金担保人公司电话号码
（尽量是座机号码）</t>
    <phoneticPr fontId="11"/>
  </si>
  <si>
    <t>Annual Income</t>
  </si>
  <si>
    <t>Name Of Employment</t>
  </si>
  <si>
    <t>Telephone No Of Employment</t>
  </si>
  <si>
    <t xml:space="preserve">资金担保人去年收入
(要近10万以上)
单位：元
</t>
    <phoneticPr fontId="11"/>
  </si>
  <si>
    <t>资金担保人的单位的全称，和公章一致。
个体户者可填“xx个体户”</t>
    <phoneticPr fontId="11"/>
  </si>
  <si>
    <r>
      <rPr>
        <b/>
        <sz val="12"/>
        <color indexed="8"/>
        <rFont val="SimSun"/>
        <family val="3"/>
        <charset val="134"/>
      </rPr>
      <t xml:space="preserve">14.在日親族  （ 父 </t>
    </r>
    <r>
      <rPr>
        <b/>
        <sz val="12"/>
        <color indexed="8"/>
        <rFont val="ＭＳ Ｐゴシック"/>
        <family val="3"/>
        <charset val="134"/>
      </rPr>
      <t>・</t>
    </r>
    <r>
      <rPr>
        <b/>
        <sz val="12"/>
        <color indexed="8"/>
        <rFont val="SimSun"/>
        <family val="3"/>
        <charset val="134"/>
      </rPr>
      <t xml:space="preserve"> 母 </t>
    </r>
    <r>
      <rPr>
        <b/>
        <sz val="12"/>
        <color indexed="8"/>
        <rFont val="ＭＳ Ｐゴシック"/>
        <family val="3"/>
        <charset val="134"/>
      </rPr>
      <t>・</t>
    </r>
    <r>
      <rPr>
        <b/>
        <sz val="12"/>
        <color indexed="8"/>
        <rFont val="SimSun"/>
        <family val="3"/>
        <charset val="134"/>
      </rPr>
      <t xml:space="preserve"> 配偶者 </t>
    </r>
    <r>
      <rPr>
        <b/>
        <sz val="12"/>
        <color indexed="8"/>
        <rFont val="ＭＳ Ｐゴシック"/>
        <family val="3"/>
        <charset val="134"/>
      </rPr>
      <t>・</t>
    </r>
    <r>
      <rPr>
        <b/>
        <sz val="12"/>
        <color indexed="8"/>
        <rFont val="SimSun"/>
        <family val="3"/>
        <charset val="134"/>
      </rPr>
      <t xml:space="preserve"> 子 </t>
    </r>
    <r>
      <rPr>
        <b/>
        <sz val="12"/>
        <color indexed="8"/>
        <rFont val="ＭＳ Ｐゴシック"/>
        <family val="3"/>
        <charset val="134"/>
      </rPr>
      <t>・</t>
    </r>
    <r>
      <rPr>
        <b/>
        <sz val="12"/>
        <color indexed="8"/>
        <rFont val="SimSun"/>
        <family val="3"/>
        <charset val="134"/>
      </rPr>
      <t xml:space="preserve"> 兄弟姉妹など ）　及び同居者</t>
    </r>
    <r>
      <rPr>
        <sz val="11"/>
        <color indexed="8"/>
        <rFont val="SimSun"/>
        <family val="3"/>
        <charset val="134"/>
      </rPr>
      <t xml:space="preserve">
Family in Japan (Father, Mother, Spouse, Son, Daughter, Brother, Sister or others) or co-residents</t>
    </r>
  </si>
  <si>
    <t>続柄(稱呼)</t>
  </si>
  <si>
    <t>生年月日</t>
    <phoneticPr fontId="11"/>
  </si>
  <si>
    <t>国　籍</t>
    <phoneticPr fontId="11"/>
  </si>
  <si>
    <r>
      <t>勤務先</t>
    </r>
    <r>
      <rPr>
        <sz val="12"/>
        <color indexed="8"/>
        <rFont val="ＭＳ Ｐゴシック"/>
        <family val="3"/>
        <charset val="134"/>
      </rPr>
      <t>・</t>
    </r>
    <r>
      <rPr>
        <sz val="12"/>
        <color indexed="8"/>
        <rFont val="SimSun"/>
        <family val="3"/>
        <charset val="134"/>
      </rPr>
      <t>通学先</t>
    </r>
  </si>
  <si>
    <t>同居
予定</t>
    <phoneticPr fontId="11"/>
  </si>
  <si>
    <t>在留カード番号</t>
  </si>
  <si>
    <t>Date of birth</t>
    <phoneticPr fontId="11"/>
  </si>
  <si>
    <t>Nationality</t>
    <phoneticPr fontId="11"/>
  </si>
  <si>
    <t>Place of employment/school</t>
  </si>
  <si>
    <t>是否同居</t>
    <phoneticPr fontId="11"/>
  </si>
  <si>
    <t>Alien Registration Number</t>
  </si>
  <si>
    <t>はい</t>
    <phoneticPr fontId="11"/>
  </si>
  <si>
    <t>いいえ</t>
    <phoneticPr fontId="11"/>
  </si>
  <si>
    <r>
      <rPr>
        <b/>
        <sz val="12"/>
        <color indexed="8"/>
        <rFont val="SimSun"/>
        <family val="3"/>
        <charset val="134"/>
      </rPr>
      <t>15.中介機構　</t>
    </r>
    <r>
      <rPr>
        <sz val="12"/>
        <color indexed="8"/>
        <rFont val="SimSun"/>
        <family val="3"/>
        <charset val="134"/>
      </rPr>
      <t>（通过中介机构报名我校者的，此处必须填写）</t>
    </r>
    <phoneticPr fontId="11"/>
  </si>
  <si>
    <r>
      <rPr>
        <sz val="12"/>
        <rFont val="SimSun"/>
        <family val="3"/>
        <charset val="134"/>
      </rPr>
      <t>電話番号
及びFAX番号</t>
    </r>
    <r>
      <rPr>
        <sz val="10"/>
        <rFont val="SimSun"/>
        <family val="3"/>
        <charset val="134"/>
      </rPr>
      <t xml:space="preserve">
TEL No.&amp; FAX No</t>
    </r>
  </si>
  <si>
    <r>
      <rPr>
        <sz val="12"/>
        <rFont val="SimSun"/>
        <family val="3"/>
        <charset val="134"/>
      </rPr>
      <t>住所</t>
    </r>
    <r>
      <rPr>
        <sz val="10"/>
        <rFont val="SimSun"/>
        <family val="3"/>
        <charset val="134"/>
      </rPr>
      <t xml:space="preserve">
Addree</t>
    </r>
  </si>
  <si>
    <r>
      <t xml:space="preserve">経費支弁者の家族一覧表
</t>
    </r>
    <r>
      <rPr>
        <sz val="10"/>
        <rFont val="SimSun"/>
        <family val="3"/>
        <charset val="134"/>
      </rPr>
      <t>Family members of the Financial Sponsor</t>
    </r>
    <phoneticPr fontId="11"/>
  </si>
  <si>
    <r>
      <t>注）経費支弁者の家族（配偶者及び</t>
    </r>
    <r>
      <rPr>
        <sz val="11"/>
        <rFont val="SimSun"/>
        <family val="3"/>
        <charset val="134"/>
      </rPr>
      <t>子、同居</t>
    </r>
    <r>
      <rPr>
        <sz val="11"/>
        <rFont val="ＭＳ Ｐゴシック"/>
        <family val="3"/>
        <charset val="128"/>
      </rPr>
      <t>別居の有無問わず全員</t>
    </r>
    <r>
      <rPr>
        <sz val="11"/>
        <rFont val="SimSun"/>
        <family val="3"/>
        <charset val="134"/>
      </rPr>
      <t>）及び経費支弁者と同居する者</t>
    </r>
    <phoneticPr fontId="11"/>
  </si>
  <si>
    <t>经费支付人的家族成员（配偶及子女，同居分居均需）以及所有与经费支付人同居的其他成员</t>
    <phoneticPr fontId="11"/>
  </si>
  <si>
    <t xml:space="preserve">   </t>
    <phoneticPr fontId="11"/>
  </si>
  <si>
    <t>Please write all the family members including spouse and children regardless of living together or not, and also those who live with the sponsor.</t>
    <phoneticPr fontId="11"/>
  </si>
  <si>
    <t>私の家族及び私と同居する者は、申請者と履歴書の7.家族欄の通りのみです。</t>
    <phoneticPr fontId="11"/>
  </si>
  <si>
    <r>
      <t>経費支弁者
氏　名</t>
    </r>
    <r>
      <rPr>
        <sz val="10"/>
        <rFont val="SimSun"/>
        <family val="3"/>
        <charset val="134"/>
      </rPr>
      <t xml:space="preserve">
Sponsor’s  name</t>
    </r>
    <phoneticPr fontId="11"/>
  </si>
  <si>
    <r>
      <t xml:space="preserve">署　　名
</t>
    </r>
    <r>
      <rPr>
        <sz val="10"/>
        <rFont val="SimSun"/>
        <family val="3"/>
        <charset val="134"/>
      </rPr>
      <t xml:space="preserve">  Signature
（签名）　　　　　</t>
    </r>
    <phoneticPr fontId="11"/>
  </si>
  <si>
    <r>
      <rPr>
        <sz val="11"/>
        <rFont val="SimSun"/>
        <family val="3"/>
        <charset val="134"/>
      </rPr>
      <t>作成年月日</t>
    </r>
    <r>
      <rPr>
        <sz val="14"/>
        <rFont val="SimSun"/>
        <family val="3"/>
        <charset val="134"/>
      </rPr>
      <t xml:space="preserve">
</t>
    </r>
    <r>
      <rPr>
        <sz val="10"/>
        <rFont val="SimSun"/>
        <family val="3"/>
        <charset val="134"/>
      </rPr>
      <t>Date
(填表时间)</t>
    </r>
    <phoneticPr fontId="11"/>
  </si>
  <si>
    <r>
      <t xml:space="preserve">経費支弁者の家族一覧表
</t>
    </r>
    <r>
      <rPr>
        <sz val="10"/>
        <rFont val="SimSun"/>
        <family val="3"/>
        <charset val="134"/>
      </rPr>
      <t>Family members of the Financial Sponsor</t>
    </r>
    <phoneticPr fontId="11"/>
  </si>
  <si>
    <r>
      <t>注）経費支弁者の家族（配偶者及び</t>
    </r>
    <r>
      <rPr>
        <sz val="11"/>
        <rFont val="SimSun"/>
        <family val="3"/>
        <charset val="134"/>
      </rPr>
      <t>子、同居</t>
    </r>
    <r>
      <rPr>
        <sz val="11"/>
        <rFont val="ＭＳ Ｐゴシック"/>
        <family val="3"/>
        <charset val="128"/>
      </rPr>
      <t>別居の有無問わず全員</t>
    </r>
    <r>
      <rPr>
        <sz val="11"/>
        <rFont val="SimSun"/>
        <family val="3"/>
        <charset val="134"/>
      </rPr>
      <t>）及び経費支弁者と同居する者</t>
    </r>
    <phoneticPr fontId="11"/>
  </si>
  <si>
    <t>经费支付人的家族成员（配偶及子女，同居分居均需）以及所有与经费支付人同居的其他成员</t>
    <phoneticPr fontId="11"/>
  </si>
  <si>
    <t xml:space="preserve">  Please write all the family members including spouse and children regardless of living together or not, and also those who live with the sponsor.</t>
    <phoneticPr fontId="11"/>
  </si>
  <si>
    <t>①</t>
    <phoneticPr fontId="11"/>
  </si>
  <si>
    <t xml:space="preserve">国　籍           Nationality </t>
    <phoneticPr fontId="11"/>
  </si>
  <si>
    <t>氏　 名                             Name</t>
    <phoneticPr fontId="11"/>
  </si>
  <si>
    <r>
      <t>性別S</t>
    </r>
    <r>
      <rPr>
        <sz val="11"/>
        <rFont val="SimSun"/>
        <family val="3"/>
        <charset val="134"/>
      </rPr>
      <t>ex</t>
    </r>
    <phoneticPr fontId="11"/>
  </si>
  <si>
    <t>生年月日      Date of Birth</t>
    <phoneticPr fontId="11"/>
  </si>
  <si>
    <t>年齢     Age</t>
    <phoneticPr fontId="11"/>
  </si>
  <si>
    <t xml:space="preserve">職　業             Occupation </t>
    <phoneticPr fontId="11"/>
  </si>
  <si>
    <r>
      <t>同居</t>
    </r>
    <r>
      <rPr>
        <sz val="11"/>
        <rFont val="ＭＳ Ｐゴシック"/>
        <family val="3"/>
        <charset val="128"/>
      </rPr>
      <t>・別居の有無</t>
    </r>
    <r>
      <rPr>
        <sz val="11"/>
        <rFont val="SimSun"/>
        <family val="3"/>
        <charset val="134"/>
      </rPr>
      <t xml:space="preserve">  </t>
    </r>
    <r>
      <rPr>
        <sz val="7"/>
        <rFont val="SimSun"/>
        <family val="3"/>
        <charset val="134"/>
      </rPr>
      <t xml:space="preserve"> Living together or not</t>
    </r>
    <phoneticPr fontId="11"/>
  </si>
  <si>
    <t>-----</t>
    <phoneticPr fontId="11"/>
  </si>
  <si>
    <r>
      <t xml:space="preserve">居　住　地        </t>
    </r>
    <r>
      <rPr>
        <sz val="7"/>
        <rFont val="SimSun"/>
        <family val="3"/>
        <charset val="134"/>
      </rPr>
      <t>Place of residence</t>
    </r>
    <phoneticPr fontId="11"/>
  </si>
  <si>
    <t>②</t>
    <phoneticPr fontId="11"/>
  </si>
  <si>
    <r>
      <t xml:space="preserve">居　住　地        </t>
    </r>
    <r>
      <rPr>
        <sz val="7"/>
        <rFont val="SimSun"/>
        <family val="3"/>
        <charset val="134"/>
      </rPr>
      <t>Place of residence</t>
    </r>
    <phoneticPr fontId="11"/>
  </si>
  <si>
    <t>③</t>
    <phoneticPr fontId="11"/>
  </si>
  <si>
    <t xml:space="preserve">国　籍           Nationality </t>
    <phoneticPr fontId="11"/>
  </si>
  <si>
    <t>氏　 名                             Name</t>
    <phoneticPr fontId="11"/>
  </si>
  <si>
    <r>
      <t>性別S</t>
    </r>
    <r>
      <rPr>
        <sz val="11"/>
        <rFont val="SimSun"/>
        <family val="3"/>
        <charset val="134"/>
      </rPr>
      <t>ex</t>
    </r>
    <phoneticPr fontId="11"/>
  </si>
  <si>
    <t>生年月日      Date of Birth</t>
    <phoneticPr fontId="11"/>
  </si>
  <si>
    <t>年齢     Age</t>
    <phoneticPr fontId="11"/>
  </si>
  <si>
    <t xml:space="preserve">職　業             Occupation </t>
    <phoneticPr fontId="11"/>
  </si>
  <si>
    <r>
      <t>同居</t>
    </r>
    <r>
      <rPr>
        <sz val="11"/>
        <rFont val="ＭＳ Ｐゴシック"/>
        <family val="3"/>
        <charset val="128"/>
      </rPr>
      <t>・別居の有無</t>
    </r>
    <r>
      <rPr>
        <sz val="11"/>
        <rFont val="SimSun"/>
        <family val="3"/>
        <charset val="134"/>
      </rPr>
      <t xml:space="preserve">  </t>
    </r>
    <r>
      <rPr>
        <sz val="7"/>
        <rFont val="SimSun"/>
        <family val="3"/>
        <charset val="134"/>
      </rPr>
      <t xml:space="preserve"> Living together or not</t>
    </r>
    <phoneticPr fontId="11"/>
  </si>
  <si>
    <t>已故或离异者，请在这里注明，职业栏可空着。
入管局有过档案的，请另行告知资料指导的老师</t>
    <phoneticPr fontId="11"/>
  </si>
  <si>
    <t>④</t>
    <phoneticPr fontId="11"/>
  </si>
  <si>
    <t>⑤</t>
    <phoneticPr fontId="11"/>
  </si>
  <si>
    <t>⑥</t>
    <phoneticPr fontId="11"/>
  </si>
  <si>
    <r>
      <t xml:space="preserve">居　住　地        </t>
    </r>
    <r>
      <rPr>
        <sz val="7"/>
        <rFont val="SimSun"/>
        <family val="3"/>
        <charset val="134"/>
      </rPr>
      <t>Place of residence</t>
    </r>
    <phoneticPr fontId="11"/>
  </si>
  <si>
    <t>⑦</t>
    <phoneticPr fontId="11"/>
  </si>
  <si>
    <t xml:space="preserve">国　籍           Nationality </t>
    <phoneticPr fontId="11"/>
  </si>
  <si>
    <t>氏　 名                             Name</t>
    <phoneticPr fontId="11"/>
  </si>
  <si>
    <r>
      <t>性別S</t>
    </r>
    <r>
      <rPr>
        <sz val="11"/>
        <rFont val="SimSun"/>
        <family val="3"/>
        <charset val="134"/>
      </rPr>
      <t>ex</t>
    </r>
    <phoneticPr fontId="11"/>
  </si>
  <si>
    <t>生年月日      Date of Birth</t>
    <phoneticPr fontId="11"/>
  </si>
  <si>
    <t>年齢     Age</t>
    <phoneticPr fontId="11"/>
  </si>
  <si>
    <t xml:space="preserve">職　業             Occupation </t>
    <phoneticPr fontId="11"/>
  </si>
  <si>
    <r>
      <t>同居</t>
    </r>
    <r>
      <rPr>
        <sz val="11"/>
        <rFont val="ＭＳ Ｐゴシック"/>
        <family val="3"/>
        <charset val="128"/>
      </rPr>
      <t>・別居の有無</t>
    </r>
    <r>
      <rPr>
        <sz val="11"/>
        <rFont val="SimSun"/>
        <family val="3"/>
        <charset val="134"/>
      </rPr>
      <t xml:space="preserve">  </t>
    </r>
    <r>
      <rPr>
        <sz val="7"/>
        <rFont val="SimSun"/>
        <family val="3"/>
        <charset val="134"/>
      </rPr>
      <t xml:space="preserve"> Living together or not</t>
    </r>
    <phoneticPr fontId="11"/>
  </si>
  <si>
    <t>居　住　地</t>
    <phoneticPr fontId="11"/>
  </si>
  <si>
    <t>⑧</t>
    <phoneticPr fontId="11"/>
  </si>
  <si>
    <r>
      <t>経費支弁者
氏名</t>
    </r>
    <r>
      <rPr>
        <sz val="10"/>
        <rFont val="SimSun"/>
        <family val="3"/>
        <charset val="134"/>
      </rPr>
      <t xml:space="preserve">
Sponsor’s  name</t>
    </r>
    <phoneticPr fontId="11"/>
  </si>
  <si>
    <r>
      <t xml:space="preserve">署　　名
</t>
    </r>
    <r>
      <rPr>
        <sz val="10"/>
        <rFont val="SimSun"/>
        <family val="3"/>
        <charset val="134"/>
      </rPr>
      <t xml:space="preserve">  Signature
（签名）　　　　　</t>
    </r>
    <phoneticPr fontId="11"/>
  </si>
  <si>
    <r>
      <rPr>
        <sz val="11"/>
        <rFont val="SimSun"/>
        <family val="3"/>
        <charset val="134"/>
      </rPr>
      <t>作成年月日</t>
    </r>
    <r>
      <rPr>
        <sz val="14"/>
        <rFont val="SimSun"/>
        <family val="3"/>
        <charset val="134"/>
      </rPr>
      <t xml:space="preserve">
</t>
    </r>
    <r>
      <rPr>
        <sz val="10"/>
        <rFont val="SimSun"/>
        <family val="3"/>
        <charset val="134"/>
      </rPr>
      <t>Date</t>
    </r>
    <phoneticPr fontId="11"/>
  </si>
  <si>
    <t xml:space="preserve">    为了能就读贵校,我保证严格遵守日本法律法规及在日留学生相关法律准则。遵守贵校学生管理制度及课程设置等相关的规定。本人特别承诺遵守以下事项，恳切地希望我的入学申请能够得到许可。</t>
    <phoneticPr fontId="11"/>
  </si>
  <si>
    <t>1.尊敬师长、和同学友好相处、严格遵守校规。不无故迟到、早退、缺席。</t>
    <phoneticPr fontId="11"/>
  </si>
  <si>
    <t>2.学校非放假期间不擅自回国。假期回国事先向学校报备，非假期回国造成出席率低下责任自负。</t>
    <phoneticPr fontId="11"/>
  </si>
  <si>
    <t>3.由于出席率低下而导致无法升学或签证无法延期责任自负。</t>
    <phoneticPr fontId="11"/>
  </si>
  <si>
    <r>
      <rPr>
        <b/>
        <sz val="11"/>
        <rFont val="SimSun"/>
        <family val="3"/>
        <charset val="134"/>
      </rPr>
      <t xml:space="preserve">4.本人申请的课程是： </t>
    </r>
    <r>
      <rPr>
        <sz val="11"/>
        <rFont val="SimSun"/>
        <family val="3"/>
        <charset val="134"/>
      </rPr>
      <t xml:space="preserve"> 标准课程a: □ 4月入学(2年课程)            标准课程b: □ 7月入学(1年9个月课程)</t>
    </r>
    <phoneticPr fontId="11"/>
  </si>
  <si>
    <t xml:space="preserve">                      标准课程c: □ 10月入学(1年6个月课程)      标准课程d: □ 1月入学(1年3个月课程)</t>
    <phoneticPr fontId="11"/>
  </si>
  <si>
    <t>5.本人同意招生简章中以下有关学费和其他费用的交纳及退还的规定：</t>
    <phoneticPr fontId="11"/>
  </si>
  <si>
    <r>
      <t xml:space="preserve">                       本人已仔细阅读贵校招生简章并已经确认其所有事项。</t>
    </r>
    <r>
      <rPr>
        <sz val="11"/>
        <rFont val="SimSun"/>
        <family val="3"/>
        <charset val="134"/>
      </rPr>
      <t>(注）</t>
    </r>
  </si>
  <si>
    <t>(亲笔签名）</t>
  </si>
  <si>
    <t>２年コース
（4月入学）</t>
    <phoneticPr fontId="11"/>
  </si>
  <si>
    <t>1年９か月コース
（７月入学）</t>
    <phoneticPr fontId="11"/>
  </si>
  <si>
    <t>1年６か月コース
（10月入学）</t>
    <phoneticPr fontId="11"/>
  </si>
  <si>
    <t>1年3か月コース
（1月入学）</t>
    <phoneticPr fontId="11"/>
  </si>
  <si>
    <t>中   国</t>
    <phoneticPr fontId="11"/>
  </si>
  <si>
    <t>7.QQ号</t>
    <phoneticPr fontId="11"/>
  </si>
  <si>
    <t>请根据身份证填写。距离现在的工作地点远的话，需要加填现住地。
如身份证地址：XXXXX/现住地：XXXXX</t>
    <phoneticPr fontId="11"/>
  </si>
  <si>
    <t>='履及その他Personal records'!K107</t>
    <phoneticPr fontId="11"/>
  </si>
  <si>
    <r>
      <t xml:space="preserve">募集要項　
</t>
    </r>
    <r>
      <rPr>
        <sz val="12"/>
        <color indexed="8"/>
        <rFont val="SimSun"/>
        <family val="3"/>
        <charset val="134"/>
      </rPr>
      <t>（招生简章）</t>
    </r>
    <phoneticPr fontId="11"/>
  </si>
  <si>
    <r>
      <rPr>
        <sz val="11"/>
        <color indexed="30"/>
        <rFont val="ＭＳ Ｐゴシック"/>
        <family val="3"/>
        <charset val="128"/>
      </rPr>
      <t xml:space="preserve">5  </t>
    </r>
    <r>
      <rPr>
        <sz val="11"/>
        <color indexed="30"/>
        <rFont val="SimSun"/>
        <family val="3"/>
        <charset val="134"/>
      </rPr>
      <t>关于学费的返还</t>
    </r>
    <phoneticPr fontId="10" type="noConversion"/>
  </si>
  <si>
    <t>　　● 午前クラス　　9時15分から12時40分</t>
    <phoneticPr fontId="11"/>
  </si>
  <si>
    <t>　　● 午後クラス　 13時15分から16時40分</t>
    <phoneticPr fontId="11"/>
  </si>
  <si>
    <r>
      <t>4  学　費</t>
    </r>
    <r>
      <rPr>
        <sz val="11"/>
        <color indexed="8"/>
        <rFont val="ＭＳ Ｐゴシック"/>
        <family val="3"/>
        <charset val="128"/>
      </rPr>
      <t>　(円、</t>
    </r>
    <r>
      <rPr>
        <sz val="11"/>
        <color indexed="10"/>
        <rFont val="ＭＳ Ｐゴシック"/>
        <family val="3"/>
        <charset val="128"/>
      </rPr>
      <t>別途10%の消費税かかります</t>
    </r>
    <r>
      <rPr>
        <sz val="11"/>
        <color indexed="8"/>
        <rFont val="ＭＳ Ｐゴシック"/>
        <family val="3"/>
        <charset val="128"/>
      </rPr>
      <t>)</t>
    </r>
    <phoneticPr fontId="11"/>
  </si>
  <si>
    <t>②　日本語学習歴が通算180学習時間以上、またはJ.TEST F級以上或は
　　日本語能力N5級以上合格した者或はNAT-TEST 級以上等合格した者</t>
    <phoneticPr fontId="11"/>
  </si>
  <si>
    <t>確認</t>
    <phoneticPr fontId="11"/>
  </si>
  <si>
    <t>担当者:
TEL:
E-MAIL</t>
    <phoneticPr fontId="11"/>
  </si>
  <si>
    <t>成績单</t>
    <phoneticPr fontId="11"/>
  </si>
  <si>
    <t>親族関係公証書</t>
    <phoneticPr fontId="11"/>
  </si>
  <si>
    <r>
      <rPr>
        <sz val="12"/>
        <rFont val="SimSun"/>
        <family val="3"/>
        <charset val="134"/>
      </rPr>
      <t>メールアドレス</t>
    </r>
    <r>
      <rPr>
        <sz val="10"/>
        <rFont val="SimSun"/>
        <family val="3"/>
        <charset val="134"/>
      </rPr>
      <t xml:space="preserve">
E-MAIL</t>
    </r>
    <phoneticPr fontId="11"/>
  </si>
  <si>
    <r>
      <rPr>
        <sz val="12"/>
        <rFont val="SimSun"/>
        <family val="3"/>
        <charset val="134"/>
      </rPr>
      <t>在籍状況</t>
    </r>
    <r>
      <rPr>
        <sz val="10"/>
        <rFont val="SimSun"/>
        <family val="3"/>
        <charset val="134"/>
      </rPr>
      <t xml:space="preserve">
Registered enrollment</t>
    </r>
    <phoneticPr fontId="11"/>
  </si>
  <si>
    <t>来日</t>
    <rPh sb="0" eb="2">
      <t>ライニチ</t>
    </rPh>
    <phoneticPr fontId="11"/>
  </si>
  <si>
    <t>是</t>
    <phoneticPr fontId="11"/>
  </si>
  <si>
    <t>否</t>
    <phoneticPr fontId="11"/>
  </si>
  <si>
    <t>文化程度</t>
    <phoneticPr fontId="11"/>
  </si>
  <si>
    <t>高中</t>
    <phoneticPr fontId="11"/>
  </si>
  <si>
    <t>大专</t>
    <phoneticPr fontId="11"/>
  </si>
  <si>
    <t>本科</t>
    <phoneticPr fontId="11"/>
  </si>
  <si>
    <t>经费支付人</t>
    <phoneticPr fontId="11"/>
  </si>
  <si>
    <t>父親</t>
    <phoneticPr fontId="11"/>
  </si>
  <si>
    <t>母親</t>
    <phoneticPr fontId="11"/>
  </si>
  <si>
    <t>兄弟</t>
    <phoneticPr fontId="11"/>
  </si>
  <si>
    <t>姉妹</t>
    <phoneticPr fontId="11"/>
  </si>
  <si>
    <t>養父</t>
    <phoneticPr fontId="11"/>
  </si>
  <si>
    <t>養母</t>
    <phoneticPr fontId="11"/>
  </si>
  <si>
    <r>
      <t>叔父</t>
    </r>
    <r>
      <rPr>
        <sz val="11"/>
        <color indexed="8"/>
        <rFont val="ＭＳ Ｐゴシック"/>
        <family val="3"/>
        <charset val="128"/>
      </rPr>
      <t>・</t>
    </r>
    <r>
      <rPr>
        <sz val="11"/>
        <color indexed="8"/>
        <rFont val="宋体"/>
        <family val="3"/>
        <charset val="134"/>
      </rPr>
      <t>叔母</t>
    </r>
    <phoneticPr fontId="11"/>
  </si>
  <si>
    <t>その他</t>
    <rPh sb="2" eb="3">
      <t>タ</t>
    </rPh>
    <phoneticPr fontId="11"/>
  </si>
  <si>
    <t>性別</t>
    <phoneticPr fontId="11"/>
  </si>
  <si>
    <t>現住所</t>
    <rPh sb="0" eb="3">
      <t>ゲンジュウショ</t>
    </rPh>
    <phoneticPr fontId="11"/>
  </si>
  <si>
    <t>出身地</t>
    <phoneticPr fontId="11"/>
  </si>
  <si>
    <t>最終学歴</t>
    <phoneticPr fontId="11"/>
  </si>
  <si>
    <t>最終学歴学校名
（全名称）</t>
    <phoneticPr fontId="11"/>
  </si>
  <si>
    <t>在籍状況</t>
    <phoneticPr fontId="11"/>
  </si>
  <si>
    <t>性別</t>
    <rPh sb="0" eb="2">
      <t>セイベツ</t>
    </rPh>
    <phoneticPr fontId="11"/>
  </si>
  <si>
    <t>男</t>
    <rPh sb="0" eb="1">
      <t>オトコ</t>
    </rPh>
    <phoneticPr fontId="11"/>
  </si>
  <si>
    <t>女</t>
    <rPh sb="0" eb="1">
      <t>オンナ</t>
    </rPh>
    <phoneticPr fontId="11"/>
  </si>
  <si>
    <t>配偶者</t>
    <rPh sb="0" eb="3">
      <t>ハイグウシャ</t>
    </rPh>
    <phoneticPr fontId="11"/>
  </si>
  <si>
    <t>在日经济担保人所需资料</t>
    <phoneticPr fontId="11"/>
  </si>
  <si>
    <t>　　　　　を除く全納入金を返還する。ただし、入学許可書、在留資格認定証明書の返却が必要。入学金を追加徴収します。</t>
    <phoneticPr fontId="11"/>
  </si>
  <si>
    <t>* 此招生简章已在中华人民共和国驻日本大使馆、日本法务省、文部科学省、入管局、驻各国日本领事馆备案</t>
    <phoneticPr fontId="10" type="noConversion"/>
  </si>
  <si>
    <t xml:space="preserve"> </t>
    <phoneticPr fontId="11"/>
  </si>
  <si>
    <r>
      <t xml:space="preserve">确认书及保证书
</t>
    </r>
    <r>
      <rPr>
        <sz val="12"/>
        <rFont val="SimSun"/>
        <family val="3"/>
        <charset val="134"/>
      </rPr>
      <t>（此页打印后由学生与家长亲笔签名，不可代签）</t>
    </r>
    <phoneticPr fontId="11"/>
  </si>
  <si>
    <t>护照
确认</t>
    <phoneticPr fontId="11"/>
  </si>
  <si>
    <t>【重要！】请仔细核查下记相关信息准确无误后签字确认。</t>
    <phoneticPr fontId="11"/>
  </si>
  <si>
    <r>
      <rPr>
        <sz val="12"/>
        <rFont val="SimSun"/>
        <family val="3"/>
        <charset val="134"/>
      </rPr>
      <t>斡旋機関名</t>
    </r>
    <r>
      <rPr>
        <sz val="10"/>
        <rFont val="SimSun"/>
        <family val="3"/>
        <charset val="134"/>
      </rPr>
      <t>（代理机构、担当）</t>
    </r>
    <r>
      <rPr>
        <sz val="9"/>
        <rFont val="SimSun"/>
        <family val="3"/>
        <charset val="134"/>
      </rPr>
      <t xml:space="preserve">
Name of Japanese Language School / Consultancy Agent</t>
    </r>
    <phoneticPr fontId="11"/>
  </si>
  <si>
    <r>
      <t>履　　歴　　書　　</t>
    </r>
    <r>
      <rPr>
        <sz val="16"/>
        <rFont val="SimSun"/>
        <family val="3"/>
        <charset val="134"/>
      </rPr>
      <t xml:space="preserve">
</t>
    </r>
    <r>
      <rPr>
        <sz val="14"/>
        <rFont val="SimSun"/>
        <family val="3"/>
        <charset val="134"/>
      </rPr>
      <t>Personal records</t>
    </r>
    <phoneticPr fontId="11"/>
  </si>
  <si>
    <r>
      <t xml:space="preserve">2. </t>
    </r>
    <r>
      <rPr>
        <sz val="14"/>
        <rFont val="SimSun"/>
        <family val="3"/>
        <charset val="134"/>
      </rPr>
      <t>氏 　名</t>
    </r>
    <phoneticPr fontId="11"/>
  </si>
  <si>
    <r>
      <t xml:space="preserve">4. </t>
    </r>
    <r>
      <rPr>
        <sz val="12"/>
        <rFont val="SimSun"/>
        <family val="3"/>
        <charset val="134"/>
      </rPr>
      <t xml:space="preserve"> 性 　別</t>
    </r>
    <phoneticPr fontId="11"/>
  </si>
  <si>
    <t>生 年 月 日</t>
    <phoneticPr fontId="11"/>
  </si>
  <si>
    <t>英字</t>
    <phoneticPr fontId="11"/>
  </si>
  <si>
    <t>认定证申请用重要信息</t>
    <rPh sb="1" eb="2">
      <t>サダム</t>
    </rPh>
    <rPh sb="3" eb="4">
      <t>シン</t>
    </rPh>
    <rPh sb="5" eb="6">
      <t>ヨウ</t>
    </rPh>
    <rPh sb="6" eb="8">
      <t>ジュウヨウ</t>
    </rPh>
    <rPh sb="8" eb="10">
      <t>シンソク</t>
    </rPh>
    <phoneticPr fontId="11"/>
  </si>
  <si>
    <t>最终学历的证明
（复印件）</t>
    <phoneticPr fontId="11"/>
  </si>
  <si>
    <r>
      <t>退</t>
    </r>
    <r>
      <rPr>
        <sz val="11"/>
        <color indexed="8"/>
        <rFont val="FangSong"/>
        <family val="3"/>
        <charset val="134"/>
      </rPr>
      <t>费相关规定（中文）</t>
    </r>
    <r>
      <rPr>
        <sz val="11"/>
        <color indexed="8"/>
        <rFont val="ＭＳ Ｐゴシック"/>
        <family val="3"/>
        <charset val="128"/>
      </rPr>
      <t>：</t>
    </r>
    <phoneticPr fontId="11"/>
  </si>
  <si>
    <t>其他</t>
    <phoneticPr fontId="11"/>
  </si>
  <si>
    <t>姓名拼音</t>
    <phoneticPr fontId="11"/>
  </si>
  <si>
    <t>出生年月日</t>
    <rPh sb="1" eb="5">
      <t>セイネンガッピ</t>
    </rPh>
    <phoneticPr fontId="11"/>
  </si>
  <si>
    <t>已婚否</t>
    <phoneticPr fontId="11"/>
  </si>
  <si>
    <t>护照号码</t>
    <phoneticPr fontId="11"/>
  </si>
  <si>
    <t>経費支弁者信息</t>
    <rPh sb="5" eb="7">
      <t>シンソク</t>
    </rPh>
    <phoneticPr fontId="11"/>
  </si>
  <si>
    <t xml:space="preserve">                       □ 其他（   月入学   年   个月课程)
</t>
    <phoneticPr fontId="11"/>
  </si>
  <si>
    <t>请注意：入学许可是针对以以上标准课程a.b.c.d的四种课程上课程而许可的，一旦入学将无法更改。
       根据东京入国管理局的要求，申请标准课程以外的课程的话，另外需要事先提交其中日文理由书。</t>
    <phoneticPr fontId="11"/>
  </si>
  <si>
    <t>是否有来日过</t>
    <phoneticPr fontId="11"/>
  </si>
  <si>
    <t>来日次数</t>
    <phoneticPr fontId="11"/>
  </si>
  <si>
    <t>管理番号</t>
  </si>
  <si>
    <t>联系人</t>
  </si>
  <si>
    <t>申請書代理者</t>
  </si>
  <si>
    <t>仲介機関</t>
    <rPh sb="0" eb="2">
      <t>チュウカイ</t>
    </rPh>
    <rPh sb="2" eb="4">
      <t>キカン</t>
    </rPh>
    <phoneticPr fontId="107"/>
  </si>
  <si>
    <t>備考</t>
  </si>
  <si>
    <t>氏名姓</t>
  </si>
  <si>
    <t>国籍</t>
  </si>
  <si>
    <t>銀行明細</t>
    <rPh sb="2" eb="4">
      <t>メイサイ</t>
    </rPh>
    <phoneticPr fontId="1"/>
  </si>
  <si>
    <t>审查结果</t>
  </si>
  <si>
    <t>暂不处理</t>
  </si>
  <si>
    <t>解決済み</t>
  </si>
  <si>
    <t>返還書類</t>
  </si>
  <si>
    <t>個人返還</t>
  </si>
  <si>
    <t>保证书</t>
  </si>
  <si>
    <t>QQ号</t>
  </si>
  <si>
    <t>成绩</t>
  </si>
  <si>
    <t>卒業又は卒業見込年月日</t>
  </si>
  <si>
    <t>最終学歴その他</t>
    <phoneticPr fontId="11"/>
  </si>
  <si>
    <t>日语能力
J143 3月</t>
    <phoneticPr fontId="11"/>
  </si>
  <si>
    <t xml:space="preserve">注： </t>
    <phoneticPr fontId="11"/>
  </si>
  <si>
    <t>本校属优良校，正常学生的话，所有资料不提交给入管局，由学校保管备案即可。因此，提交给学校的资料只要信息是新的，可无视期有效期。但是万一被入管局要求补交的话，入管局要求的资料有效期是申请日前的3个月以内，所以开各种证明时请自行注意开具时间</t>
    <phoneticPr fontId="11"/>
  </si>
  <si>
    <t>住民票、課税証明（3年）、納税証明（3年）、銀行残高証明、在職証明、银行流水</t>
    <phoneticPr fontId="11"/>
  </si>
  <si>
    <r>
      <rPr>
        <b/>
        <sz val="10"/>
        <color rgb="FF000000"/>
        <rFont val="Microsoft YaHei"/>
        <family val="3"/>
        <charset val="134"/>
      </rPr>
      <t>护照</t>
    </r>
    <r>
      <rPr>
        <b/>
        <sz val="10"/>
        <color rgb="FF000000"/>
        <rFont val="ＭＳ Ｐゴシック"/>
        <family val="3"/>
        <charset val="128"/>
      </rPr>
      <t>有効期</t>
    </r>
    <phoneticPr fontId="11"/>
  </si>
  <si>
    <r>
      <rPr>
        <b/>
        <sz val="10"/>
        <color rgb="FF000000"/>
        <rFont val="Microsoft YaHei"/>
        <family val="3"/>
        <charset val="134"/>
      </rPr>
      <t>毕业</t>
    </r>
    <r>
      <rPr>
        <b/>
        <sz val="10"/>
        <color rgb="FF000000"/>
        <rFont val="ＭＳ Ｐゴシック"/>
        <family val="3"/>
        <charset val="128"/>
      </rPr>
      <t>年月</t>
    </r>
    <phoneticPr fontId="11"/>
  </si>
  <si>
    <t>姓名</t>
    <phoneticPr fontId="11"/>
  </si>
  <si>
    <r>
      <t>電話</t>
    </r>
    <r>
      <rPr>
        <b/>
        <sz val="10"/>
        <color rgb="FF000000"/>
        <rFont val="Microsoft YaHei"/>
        <family val="3"/>
        <charset val="134"/>
      </rPr>
      <t>号码</t>
    </r>
    <rPh sb="0" eb="2">
      <t>デンワ</t>
    </rPh>
    <phoneticPr fontId="11"/>
  </si>
  <si>
    <r>
      <rPr>
        <b/>
        <sz val="10"/>
        <color rgb="FF000000"/>
        <rFont val="Microsoft YaHei"/>
        <family val="3"/>
        <charset val="134"/>
      </rPr>
      <t>现</t>
    </r>
    <r>
      <rPr>
        <b/>
        <sz val="10"/>
        <color rgb="FF000000"/>
        <rFont val="ＭＳ Ｐゴシック"/>
        <family val="3"/>
        <charset val="128"/>
      </rPr>
      <t>住所</t>
    </r>
    <rPh sb="1" eb="3">
      <t>ジュウショ</t>
    </rPh>
    <phoneticPr fontId="11"/>
  </si>
  <si>
    <t>去年年収入</t>
    <phoneticPr fontId="11"/>
  </si>
  <si>
    <t>工作单位全称</t>
    <phoneticPr fontId="11"/>
  </si>
  <si>
    <r>
      <rPr>
        <b/>
        <sz val="10"/>
        <color rgb="FF000000"/>
        <rFont val="Microsoft YaHei"/>
        <family val="3"/>
        <charset val="134"/>
      </rPr>
      <t>工作单位的</t>
    </r>
    <r>
      <rPr>
        <b/>
        <sz val="10"/>
        <color rgb="FF000000"/>
        <rFont val="ＭＳ Ｐゴシック"/>
        <family val="3"/>
        <charset val="128"/>
      </rPr>
      <t>電話番号</t>
    </r>
    <phoneticPr fontId="11"/>
  </si>
  <si>
    <t>与申请人的关系</t>
    <phoneticPr fontId="11"/>
  </si>
  <si>
    <r>
      <rPr>
        <b/>
        <sz val="10"/>
        <color rgb="FF000000"/>
        <rFont val="Microsoft YaHei"/>
        <family val="3"/>
        <charset val="134"/>
      </rPr>
      <t>学历</t>
    </r>
    <r>
      <rPr>
        <b/>
        <sz val="10"/>
        <color rgb="FF000000"/>
        <rFont val="ＭＳ Ｐゴシック"/>
        <family val="3"/>
        <charset val="128"/>
      </rPr>
      <t>年数</t>
    </r>
    <r>
      <rPr>
        <b/>
        <sz val="8"/>
        <color rgb="FF000000"/>
        <rFont val="ＭＳ Ｐゴシック"/>
        <family val="3"/>
        <charset val="128"/>
      </rPr>
      <t xml:space="preserve">
</t>
    </r>
    <r>
      <rPr>
        <sz val="8"/>
        <color rgb="FF000000"/>
        <rFont val="ＭＳ Ｐゴシック"/>
        <family val="3"/>
        <charset val="128"/>
      </rPr>
      <t>（小学～最終</t>
    </r>
    <r>
      <rPr>
        <sz val="8"/>
        <color rgb="FF000000"/>
        <rFont val="Microsoft YaHei"/>
        <family val="3"/>
        <charset val="134"/>
      </rPr>
      <t>学历毕业年</t>
    </r>
    <r>
      <rPr>
        <sz val="8"/>
        <color rgb="FF000000"/>
        <rFont val="ＭＳ Ｐゴシック"/>
        <family val="3"/>
        <charset val="128"/>
      </rPr>
      <t>）</t>
    </r>
    <phoneticPr fontId="11"/>
  </si>
  <si>
    <r>
      <rPr>
        <b/>
        <sz val="10"/>
        <color rgb="FF000000"/>
        <rFont val="ＭＳ Ｐゴシック"/>
        <family val="3"/>
        <charset val="128"/>
      </rPr>
      <t>職</t>
    </r>
    <r>
      <rPr>
        <b/>
        <sz val="10"/>
        <color rgb="FF000000"/>
        <rFont val="Microsoft YaHei"/>
        <family val="3"/>
        <charset val="134"/>
      </rPr>
      <t xml:space="preserve">  </t>
    </r>
    <r>
      <rPr>
        <b/>
        <sz val="10"/>
        <color rgb="FF000000"/>
        <rFont val="ＭＳ Ｐゴシック"/>
        <family val="3"/>
        <charset val="128"/>
      </rPr>
      <t>業</t>
    </r>
    <r>
      <rPr>
        <sz val="10"/>
        <color rgb="FF000000"/>
        <rFont val="ＭＳ Ｐゴシック"/>
        <family val="3"/>
        <charset val="128"/>
      </rPr>
      <t/>
    </r>
    <phoneticPr fontId="11"/>
  </si>
  <si>
    <t>毕业（含应届）
学校名全称：</t>
    <phoneticPr fontId="11"/>
  </si>
  <si>
    <t>年</t>
    <phoneticPr fontId="11"/>
  </si>
  <si>
    <t>在籍
状況:</t>
    <phoneticPr fontId="11"/>
  </si>
  <si>
    <t>現 住 所:</t>
    <phoneticPr fontId="11"/>
  </si>
  <si>
    <t>在日親族：</t>
    <phoneticPr fontId="11"/>
  </si>
  <si>
    <t>留学目的：</t>
    <phoneticPr fontId="11"/>
  </si>
  <si>
    <t>学历以外的简历</t>
    <phoneticPr fontId="11"/>
  </si>
  <si>
    <t>日语学习和考试情况</t>
    <phoneticPr fontId="11"/>
  </si>
  <si>
    <t>日本語能力相关考试</t>
    <phoneticPr fontId="11"/>
  </si>
  <si>
    <t>家庭及经济担保人情况</t>
    <phoneticPr fontId="11"/>
  </si>
  <si>
    <t>收入及工作情况</t>
    <phoneticPr fontId="11"/>
  </si>
  <si>
    <t>现住所：</t>
    <phoneticPr fontId="11"/>
  </si>
  <si>
    <t>以下面试老师用：</t>
    <phoneticPr fontId="11"/>
  </si>
  <si>
    <t xml:space="preserve"> </t>
    <phoneticPr fontId="11"/>
  </si>
  <si>
    <t>国 籍：</t>
    <phoneticPr fontId="11"/>
  </si>
  <si>
    <t>中   国</t>
    <phoneticPr fontId="11"/>
  </si>
  <si>
    <t>姓名:</t>
    <phoneticPr fontId="11"/>
  </si>
  <si>
    <t>拼音</t>
    <phoneticPr fontId="11"/>
  </si>
  <si>
    <t>彩色白底
证件照
4×3cm</t>
    <phoneticPr fontId="11"/>
  </si>
  <si>
    <t>出生年月日:</t>
    <phoneticPr fontId="11"/>
  </si>
  <si>
    <t>職 業:</t>
    <phoneticPr fontId="11"/>
  </si>
  <si>
    <t>手机号：</t>
    <phoneticPr fontId="11"/>
  </si>
  <si>
    <t>微信号：</t>
    <phoneticPr fontId="11"/>
  </si>
  <si>
    <t>QQ号：</t>
    <phoneticPr fontId="11"/>
  </si>
  <si>
    <t>是否有来日过：</t>
    <phoneticPr fontId="11"/>
  </si>
  <si>
    <t>出生地：</t>
    <phoneticPr fontId="11"/>
  </si>
  <si>
    <t>称呼：</t>
    <phoneticPr fontId="11"/>
  </si>
  <si>
    <t>来日后是有否有住宿需求：</t>
    <phoneticPr fontId="11"/>
  </si>
  <si>
    <t>房型需求：</t>
    <phoneticPr fontId="11"/>
  </si>
  <si>
    <t>希望入学年月：</t>
    <phoneticPr fontId="11"/>
  </si>
  <si>
    <t>语言学校预定学习时间：</t>
    <phoneticPr fontId="11"/>
  </si>
  <si>
    <t>X年X个月</t>
    <phoneticPr fontId="11"/>
  </si>
  <si>
    <t>何年何月---何年何月</t>
    <phoneticPr fontId="11"/>
  </si>
  <si>
    <t>是否在现在的学校或工作单位的附近：</t>
    <phoneticPr fontId="11"/>
  </si>
  <si>
    <t>学习开始年月：</t>
    <phoneticPr fontId="11"/>
  </si>
  <si>
    <t>学习修了年月：</t>
    <phoneticPr fontId="11"/>
  </si>
  <si>
    <t>种类：</t>
    <phoneticPr fontId="11"/>
  </si>
  <si>
    <t>家庭组成</t>
    <phoneticPr fontId="11"/>
  </si>
  <si>
    <t>兄     弟     姐     妹</t>
    <phoneticPr fontId="11"/>
  </si>
  <si>
    <t>经费支付人姓名：</t>
    <phoneticPr fontId="11"/>
  </si>
  <si>
    <t>经费支付人是否申请过或来日过：</t>
    <phoneticPr fontId="11"/>
  </si>
  <si>
    <t>年收入：</t>
    <phoneticPr fontId="11"/>
  </si>
  <si>
    <t>单位全称：</t>
    <phoneticPr fontId="11"/>
  </si>
  <si>
    <t>单位电话号码：
（尽量座机）</t>
    <phoneticPr fontId="11"/>
  </si>
  <si>
    <t>电话号码：</t>
    <phoneticPr fontId="11"/>
  </si>
  <si>
    <t>特殊事项请填上，如：申请人有特殊简历、特殊要求、申请人或家人有申请过日本等。
如有面试时想咨询的问题，也请事先填上。</t>
    <phoneticPr fontId="11"/>
  </si>
  <si>
    <r>
      <t xml:space="preserve">文化程度:
</t>
    </r>
    <r>
      <rPr>
        <sz val="10"/>
        <color rgb="FF000000"/>
        <rFont val="ＭＳ Ｐゴシック"/>
        <family val="3"/>
        <charset val="134"/>
        <scheme val="major"/>
      </rPr>
      <t>（学历）</t>
    </r>
    <phoneticPr fontId="11"/>
  </si>
  <si>
    <r>
      <rPr>
        <sz val="9"/>
        <color rgb="FF000000"/>
        <rFont val="ＭＳ Ｐゴシック"/>
        <family val="3"/>
        <charset val="134"/>
        <scheme val="major"/>
      </rPr>
      <t>（最终学历）</t>
    </r>
    <r>
      <rPr>
        <sz val="9"/>
        <color indexed="8"/>
        <rFont val="ＭＳ Ｐゴシック"/>
        <family val="3"/>
        <charset val="134"/>
        <scheme val="major"/>
      </rPr>
      <t xml:space="preserve">
毕业年月:</t>
    </r>
    <phoneticPr fontId="11"/>
  </si>
  <si>
    <r>
      <t xml:space="preserve">培训学校名
</t>
    </r>
    <r>
      <rPr>
        <sz val="10"/>
        <color rgb="FF000000"/>
        <rFont val="ＭＳ Ｐゴシック"/>
        <family val="3"/>
        <charset val="134"/>
        <scheme val="major"/>
      </rPr>
      <t>（全称）：</t>
    </r>
    <phoneticPr fontId="11"/>
  </si>
  <si>
    <r>
      <t>No：</t>
    </r>
    <r>
      <rPr>
        <u/>
        <sz val="10"/>
        <color indexed="8"/>
        <rFont val="ＭＳ Ｐゴシック"/>
        <family val="3"/>
        <charset val="134"/>
        <scheme val="major"/>
      </rPr>
      <t xml:space="preserve">         </t>
    </r>
    <r>
      <rPr>
        <sz val="10"/>
        <color indexed="8"/>
        <rFont val="ＭＳ Ｐゴシック"/>
        <family val="3"/>
        <charset val="134"/>
        <scheme val="major"/>
      </rPr>
      <t xml:space="preserve">     面接時間：　</t>
    </r>
    <r>
      <rPr>
        <u/>
        <sz val="10"/>
        <color indexed="8"/>
        <rFont val="ＭＳ Ｐゴシック"/>
        <family val="3"/>
        <charset val="134"/>
        <scheme val="major"/>
      </rPr>
      <t>　 　年　 　月　　日</t>
    </r>
    <r>
      <rPr>
        <sz val="10"/>
        <color indexed="8"/>
        <rFont val="ＭＳ Ｐゴシック"/>
        <family val="3"/>
        <charset val="134"/>
        <scheme val="major"/>
      </rPr>
      <t>　午前/午後　</t>
    </r>
    <r>
      <rPr>
        <u/>
        <sz val="10"/>
        <color indexed="8"/>
        <rFont val="ＭＳ Ｐゴシック"/>
        <family val="3"/>
        <charset val="134"/>
        <scheme val="major"/>
      </rPr>
      <t>　　時　　分</t>
    </r>
    <r>
      <rPr>
        <sz val="10"/>
        <color indexed="8"/>
        <rFont val="ＭＳ Ｐゴシック"/>
        <family val="3"/>
        <charset val="134"/>
        <scheme val="major"/>
      </rPr>
      <t xml:space="preserve">　　　　写真No: </t>
    </r>
    <r>
      <rPr>
        <u/>
        <sz val="10"/>
        <color indexed="8"/>
        <rFont val="ＭＳ Ｐゴシック"/>
        <family val="3"/>
        <charset val="134"/>
        <scheme val="major"/>
      </rPr>
      <t xml:space="preserve">              </t>
    </r>
    <r>
      <rPr>
        <sz val="10"/>
        <color indexed="8"/>
        <rFont val="ＭＳ Ｐゴシック"/>
        <family val="3"/>
        <charset val="134"/>
        <scheme val="major"/>
      </rPr>
      <t xml:space="preserve">  </t>
    </r>
    <r>
      <rPr>
        <sz val="10"/>
        <color theme="0"/>
        <rFont val="ＭＳ Ｐゴシック"/>
        <family val="3"/>
        <charset val="134"/>
        <scheme val="major"/>
      </rPr>
      <t>。</t>
    </r>
    <phoneticPr fontId="11"/>
  </si>
  <si>
    <r>
      <t>选考费缴纳时间与方式：</t>
    </r>
    <r>
      <rPr>
        <u/>
        <sz val="10"/>
        <color indexed="8"/>
        <rFont val="ＭＳ Ｐゴシック"/>
        <family val="3"/>
        <charset val="134"/>
        <scheme val="major"/>
      </rPr>
      <t xml:space="preserve">                              </t>
    </r>
    <r>
      <rPr>
        <sz val="10"/>
        <color indexed="8"/>
        <rFont val="ＭＳ Ｐゴシック"/>
        <family val="3"/>
        <charset val="134"/>
        <scheme val="major"/>
      </rPr>
      <t xml:space="preserve"> </t>
    </r>
    <r>
      <rPr>
        <sz val="10"/>
        <color theme="0"/>
        <rFont val="ＭＳ Ｐゴシック"/>
        <family val="3"/>
        <charset val="134"/>
        <scheme val="major"/>
      </rPr>
      <t xml:space="preserve"> 。</t>
    </r>
    <r>
      <rPr>
        <sz val="10"/>
        <color indexed="8"/>
        <rFont val="ＭＳ Ｐゴシック"/>
        <family val="3"/>
        <charset val="134"/>
        <scheme val="major"/>
      </rPr>
      <t xml:space="preserve">
</t>
    </r>
    <r>
      <rPr>
        <sz val="10"/>
        <color rgb="FFFF0000"/>
        <rFont val="ＭＳ Ｐゴシック"/>
        <family val="3"/>
        <charset val="134"/>
        <scheme val="major"/>
      </rPr>
      <t>* 面试合格后需要及时缴纳报名费以确保名额，一旦确保名额，任何理由不退还报名费</t>
    </r>
    <phoneticPr fontId="11"/>
  </si>
  <si>
    <r>
      <t>２．　経費支弁額と支弁方法</t>
    </r>
    <r>
      <rPr>
        <sz val="10"/>
        <rFont val="SimSun"/>
        <family val="3"/>
        <charset val="134"/>
      </rPr>
      <t>　The amount of expenses the sponsor will bear, and the measure of payment</t>
    </r>
    <phoneticPr fontId="11"/>
  </si>
  <si>
    <r>
      <t xml:space="preserve"> (1) 学　費
</t>
    </r>
    <r>
      <rPr>
        <sz val="9"/>
        <rFont val="SimSun"/>
        <family val="3"/>
        <charset val="134"/>
      </rPr>
      <t xml:space="preserve">  Tuition Fee  </t>
    </r>
    <phoneticPr fontId="11"/>
  </si>
  <si>
    <r>
      <t>(初年度　/</t>
    </r>
    <r>
      <rPr>
        <sz val="10"/>
        <rFont val="SimSun"/>
        <family val="3"/>
        <charset val="134"/>
      </rPr>
      <t xml:space="preserve"> first year )</t>
    </r>
    <phoneticPr fontId="11"/>
  </si>
  <si>
    <r>
      <t>（月額 /</t>
    </r>
    <r>
      <rPr>
        <sz val="10"/>
        <rFont val="SimSun"/>
        <family val="3"/>
        <charset val="134"/>
      </rPr>
      <t xml:space="preserve"> Per month</t>
    </r>
    <r>
      <rPr>
        <sz val="12"/>
        <rFont val="SimSun"/>
        <family val="3"/>
        <charset val="134"/>
      </rPr>
      <t xml:space="preserve"> )</t>
    </r>
    <phoneticPr fontId="11"/>
  </si>
  <si>
    <r>
      <t xml:space="preserve"> (3) 支弁方法　</t>
    </r>
    <r>
      <rPr>
        <sz val="10"/>
        <rFont val="SimSun"/>
        <family val="3"/>
        <charset val="134"/>
      </rPr>
      <t>The measuer of payment(Please explain how to pay the amount above.</t>
    </r>
    <phoneticPr fontId="11"/>
  </si>
  <si>
    <r>
      <rPr>
        <b/>
        <sz val="10"/>
        <rFont val="SimSun"/>
        <family val="3"/>
        <charset val="134"/>
      </rPr>
      <t>生活費：</t>
    </r>
    <r>
      <rPr>
        <b/>
        <sz val="9"/>
        <rFont val="SimSun"/>
        <family val="3"/>
        <charset val="134"/>
      </rPr>
      <t xml:space="preserve">
</t>
    </r>
    <r>
      <rPr>
        <sz val="9"/>
        <rFont val="SimSun"/>
        <family val="3"/>
        <charset val="134"/>
      </rPr>
      <t>Living expenses：</t>
    </r>
    <phoneticPr fontId="11"/>
  </si>
  <si>
    <r>
      <rPr>
        <b/>
        <sz val="10"/>
        <rFont val="SimSun"/>
        <family val="3"/>
        <charset val="134"/>
      </rPr>
      <t>学　費：</t>
    </r>
    <r>
      <rPr>
        <b/>
        <sz val="9"/>
        <rFont val="SimSun"/>
        <family val="3"/>
        <charset val="134"/>
      </rPr>
      <t xml:space="preserve">
</t>
    </r>
    <r>
      <rPr>
        <sz val="9"/>
        <rFont val="SimSun"/>
        <family val="3"/>
        <charset val="134"/>
      </rPr>
      <t>Tuition Fees：</t>
    </r>
    <phoneticPr fontId="11"/>
  </si>
  <si>
    <r>
      <t>経費支弁者氏名</t>
    </r>
    <r>
      <rPr>
        <sz val="10"/>
        <rFont val="SimSun"/>
        <family val="3"/>
        <charset val="134"/>
      </rPr>
      <t xml:space="preserve">
Sponsor’s  name</t>
    </r>
    <phoneticPr fontId="11"/>
  </si>
  <si>
    <r>
      <t>住　　所</t>
    </r>
    <r>
      <rPr>
        <sz val="10"/>
        <rFont val="SimSun"/>
        <family val="3"/>
        <charset val="134"/>
      </rPr>
      <t xml:space="preserve">
Sponsor’s address</t>
    </r>
    <phoneticPr fontId="11"/>
  </si>
  <si>
    <t>Wechat ID</t>
    <phoneticPr fontId="11"/>
  </si>
  <si>
    <t xml:space="preserve">Address </t>
    <phoneticPr fontId="11"/>
  </si>
  <si>
    <t>小学到最终学历
为止的学习年数:</t>
    <phoneticPr fontId="11"/>
  </si>
  <si>
    <r>
      <t>已经填过报名表的，请确认报名表无误后继续完成报名表中【履及その他】那一页。
未填过报名表者请下载表格并详细填写报名表及【履及その他】那一页。
下载地址 http://ailc.asia/bmb.xlsx
需要打印成纸质的共5张（P1:履歴書、P2:就学理由、P3:经费支付书、P4:入学愿书、P5:确认书及保证书）
P2中的就学理由和P3中的经费支付理由可暂不翻译，需要</t>
    </r>
    <r>
      <rPr>
        <sz val="10"/>
        <color theme="1"/>
        <rFont val="SimSun"/>
        <family val="3"/>
        <charset val="134"/>
      </rPr>
      <t>日文訳文时会另行通知。</t>
    </r>
    <r>
      <rPr>
        <sz val="10"/>
        <color indexed="10"/>
        <rFont val="SimSun"/>
        <family val="3"/>
        <charset val="134"/>
      </rPr>
      <t xml:space="preserve">
纸质版中学生签名:P2、P5，经费支付人签名：P3、P5</t>
    </r>
    <phoneticPr fontId="11"/>
  </si>
  <si>
    <r>
      <rPr>
        <sz val="10"/>
        <color theme="1"/>
        <rFont val="SimSun"/>
        <family val="3"/>
        <charset val="134"/>
      </rPr>
      <t>用于审核年收入、单位全称和单位电话号码
请尽量提交。</t>
    </r>
    <r>
      <rPr>
        <sz val="10"/>
        <rFont val="SimSun"/>
        <family val="3"/>
        <charset val="134"/>
      </rPr>
      <t>可暂不翻译，需要日文訳文时会另行通知
能</t>
    </r>
    <r>
      <rPr>
        <sz val="10"/>
        <color rgb="FFFF0000"/>
        <rFont val="SimSun"/>
        <family val="3"/>
        <charset val="134"/>
      </rPr>
      <t>保证</t>
    </r>
    <r>
      <rPr>
        <sz val="10"/>
        <rFont val="SimSun"/>
        <family val="3"/>
        <charset val="134"/>
      </rPr>
      <t>表格中年收入和单位全称、单位电话号码信息</t>
    </r>
    <r>
      <rPr>
        <sz val="10"/>
        <color rgb="FFFF0000"/>
        <rFont val="SimSun"/>
        <family val="3"/>
        <charset val="134"/>
      </rPr>
      <t>正确</t>
    </r>
    <r>
      <rPr>
        <sz val="10"/>
        <rFont val="SimSun"/>
        <family val="3"/>
        <charset val="134"/>
      </rPr>
      <t>的话，</t>
    </r>
    <r>
      <rPr>
        <sz val="10"/>
        <color rgb="FFFF0000"/>
        <rFont val="SimSun"/>
        <family val="3"/>
        <charset val="134"/>
      </rPr>
      <t>可暂不提交</t>
    </r>
    <r>
      <rPr>
        <sz val="10"/>
        <rFont val="SimSun"/>
        <family val="3"/>
        <charset val="134"/>
      </rPr>
      <t>。</t>
    </r>
    <phoneticPr fontId="11"/>
  </si>
  <si>
    <t>用于审核最终学历的学校名和毕业年月
已毕业者：毕业证书复印件
预毕业者：预毕业证明或在学证明（体现何时可以毕业），并提交最终毕业学校的毕业证书的复印件</t>
    <phoneticPr fontId="11"/>
  </si>
  <si>
    <r>
      <t xml:space="preserve">申请人的护照复印件及一家成员的身份证、户口本复印件。
护照未办者，请及时办理。
</t>
    </r>
    <r>
      <rPr>
        <sz val="10"/>
        <color rgb="FFFF0000"/>
        <rFont val="SimSun"/>
        <family val="3"/>
        <charset val="134"/>
      </rPr>
      <t>申请人或担保人有申请过来日的，请务必事先告知相关老师！</t>
    </r>
    <phoneticPr fontId="11"/>
  </si>
  <si>
    <r>
      <t>请尽量提交。</t>
    </r>
    <r>
      <rPr>
        <sz val="10"/>
        <color rgb="FFFF0000"/>
        <rFont val="SimSun"/>
        <family val="3"/>
        <charset val="134"/>
      </rPr>
      <t>毕业4年以上者必须！毕业五年以上者需事先和学校沟通好，
不然有可能会被取消入学资格。</t>
    </r>
    <phoneticPr fontId="11"/>
  </si>
  <si>
    <r>
      <t xml:space="preserve">最终学历的所有学年的成绩单（由学校开具）
</t>
    </r>
    <r>
      <rPr>
        <sz val="10"/>
        <color rgb="FFFF0000"/>
        <rFont val="SimSun"/>
        <family val="3"/>
        <charset val="134"/>
      </rPr>
      <t>可暂时不提交，</t>
    </r>
    <r>
      <rPr>
        <sz val="10"/>
        <rFont val="SimSun"/>
        <family val="3"/>
        <charset val="134"/>
      </rPr>
      <t>但需保证到时候万一需要补交是可以及时提供。</t>
    </r>
    <phoneticPr fontId="11"/>
  </si>
  <si>
    <r>
      <t xml:space="preserve">经费支付人和学生的关系的親族関係公証書，中、日文版本。
</t>
    </r>
    <r>
      <rPr>
        <sz val="10"/>
        <color rgb="FFFF0000"/>
        <rFont val="SimSun"/>
        <family val="3"/>
        <charset val="134"/>
      </rPr>
      <t>可暂时不提交，</t>
    </r>
    <r>
      <rPr>
        <sz val="10"/>
        <rFont val="SimSun"/>
        <family val="3"/>
        <charset val="134"/>
      </rPr>
      <t>但需保证到时候万一需要补交是可以及时提供。</t>
    </r>
    <phoneticPr fontId="11"/>
  </si>
  <si>
    <r>
      <t xml:space="preserve">15万元、3个月定期存款 （由银行开具。无特定的银行，但最好是大银行的）
</t>
    </r>
    <r>
      <rPr>
        <sz val="10"/>
        <color rgb="FFFF0000"/>
        <rFont val="SimSun"/>
        <family val="3"/>
        <charset val="134"/>
      </rPr>
      <t>可暂时不提交，</t>
    </r>
    <r>
      <rPr>
        <sz val="10"/>
        <rFont val="SimSun"/>
        <family val="3"/>
        <charset val="134"/>
      </rPr>
      <t>但需保证到时候万一需要补交时可以及时提供</t>
    </r>
    <phoneticPr fontId="11"/>
  </si>
  <si>
    <r>
      <rPr>
        <sz val="10"/>
        <color rgb="FFFF0000"/>
        <rFont val="SimSun"/>
        <family val="3"/>
        <charset val="134"/>
      </rPr>
      <t>可暂时不提交，</t>
    </r>
    <r>
      <rPr>
        <sz val="10"/>
        <rFont val="SimSun"/>
        <family val="3"/>
        <charset val="134"/>
      </rPr>
      <t>有需要时会另行通知</t>
    </r>
    <phoneticPr fontId="11"/>
  </si>
  <si>
    <t>特殊简历者必须出具相关证明
非家长或兄长担保者，需出具相关证明证明其无力作为经济担保人</t>
    <phoneticPr fontId="11"/>
  </si>
  <si>
    <t>现住所是否
是暂住地？</t>
    <phoneticPr fontId="11"/>
  </si>
  <si>
    <t>6. 学生微信号</t>
    <phoneticPr fontId="11"/>
  </si>
  <si>
    <t>彩色白底、剪成横3CMx竖4CM大小、背面用圆珠笔写上姓名和出生年月日。</t>
    <phoneticPr fontId="11"/>
  </si>
  <si>
    <t>学校
所在地：</t>
    <phoneticPr fontId="11"/>
  </si>
  <si>
    <r>
      <t xml:space="preserve">備  考
</t>
    </r>
    <r>
      <rPr>
        <sz val="10"/>
        <color rgb="FFFF0000"/>
        <rFont val="SimSun"/>
        <family val="3"/>
        <charset val="134"/>
      </rPr>
      <t>（黄色部分为毕业四年以内的正常情况下的基本资料，资料有效期请参考下方）</t>
    </r>
    <phoneticPr fontId="11"/>
  </si>
  <si>
    <r>
      <t>其他成员</t>
    </r>
    <r>
      <rPr>
        <sz val="9"/>
        <color indexed="8"/>
        <rFont val="ＭＳ Ｐゴシック"/>
        <family val="3"/>
        <charset val="134"/>
        <scheme val="major"/>
      </rPr>
      <t>（称呼及人数）：</t>
    </r>
    <phoneticPr fontId="11"/>
  </si>
  <si>
    <t xml:space="preserve">  报名时或面试前请先让学生填写此表格，是否有认真填写、填写得是否完整，也是考核入学许可的一个参考基准！</t>
    <phoneticPr fontId="11"/>
  </si>
  <si>
    <r>
      <rPr>
        <u/>
        <sz val="9"/>
        <color rgb="FFFF0000"/>
        <rFont val="ＭＳ Ｐゴシック"/>
        <family val="3"/>
        <charset val="134"/>
        <scheme val="major"/>
      </rPr>
      <t>流程：</t>
    </r>
    <r>
      <rPr>
        <u/>
        <sz val="9"/>
        <color indexed="8"/>
        <rFont val="ＭＳ Ｐゴシック"/>
        <family val="3"/>
        <charset val="134"/>
        <scheme val="major"/>
      </rPr>
      <t>填写此报名表》学校选考并面试》合格通知》交报名费以确定名额》准备资料并完成此报名表和履历书并发往相关老师或学校
     》学校向入管局申请在留资格认定证》认定证获批通知》交学费到学校官方账户》邮寄认定证及入学许可书用于国内反签
     》进新生QQ群关注各项公告、有住宿并需接机者确认统一免费接机日期后购买机票》来日入学</t>
    </r>
    <phoneticPr fontId="11"/>
  </si>
  <si>
    <r>
      <t xml:space="preserve">  卒業年月
</t>
    </r>
    <r>
      <rPr>
        <sz val="9"/>
        <rFont val="SimSun"/>
        <family val="3"/>
        <charset val="134"/>
      </rPr>
      <t>Date of graduation or expected graduation(畢業或畢業預定年月)</t>
    </r>
    <phoneticPr fontId="11"/>
  </si>
  <si>
    <t>擅长</t>
    <phoneticPr fontId="11"/>
  </si>
  <si>
    <t xml:space="preserve">有来日过者，请务必填写来日次数和最后2次的出入日本国的日期、护照号码和有效期
点击此处填写
</t>
    <phoneticPr fontId="11"/>
  </si>
  <si>
    <t xml:space="preserve"> </t>
    <phoneticPr fontId="11"/>
  </si>
  <si>
    <r>
      <t>家　族</t>
    </r>
    <r>
      <rPr>
        <sz val="10"/>
        <rFont val="SimSun"/>
        <family val="3"/>
        <charset val="134"/>
      </rPr>
      <t>(父、母、配偶者、兄弟、姉妹)</t>
    </r>
    <r>
      <rPr>
        <sz val="11"/>
        <rFont val="SimSun"/>
        <family val="3"/>
        <charset val="134"/>
      </rPr>
      <t>　 Family members</t>
    </r>
    <phoneticPr fontId="11"/>
  </si>
  <si>
    <r>
      <t>2寸证件照</t>
    </r>
    <r>
      <rPr>
        <sz val="11"/>
        <rFont val="SimSun"/>
        <family val="3"/>
        <charset val="134"/>
      </rPr>
      <t>4张</t>
    </r>
    <phoneticPr fontId="11"/>
  </si>
  <si>
    <t>　　5-1在留資格認定証明書が不交付の場合、出願選考料以外の費用を追加徴収しない。</t>
    <phoneticPr fontId="11"/>
  </si>
  <si>
    <t>微信号</t>
    <phoneticPr fontId="11"/>
  </si>
  <si>
    <t>准考证号码
或考试时间</t>
    <phoneticPr fontId="11"/>
  </si>
  <si>
    <t>黄色部分为毕业4年以下正常简历者申请认定证时所必须的基本材料
能确保表格上所填信息正确无误的话，黄色部分以外的材料可暂不提交</t>
    <phoneticPr fontId="11"/>
  </si>
  <si>
    <t>塾希望</t>
    <rPh sb="0" eb="3">
      <t>ジュクキボウ</t>
    </rPh>
    <phoneticPr fontId="11"/>
  </si>
  <si>
    <t>希望コース</t>
    <rPh sb="0" eb="2">
      <t>キボウ</t>
    </rPh>
    <phoneticPr fontId="11"/>
  </si>
  <si>
    <t>保証クラス希望</t>
    <rPh sb="0" eb="2">
      <t>ホショウ</t>
    </rPh>
    <rPh sb="5" eb="7">
      <t>キボウ</t>
    </rPh>
    <phoneticPr fontId="11"/>
  </si>
  <si>
    <t>文科</t>
    <phoneticPr fontId="11"/>
  </si>
  <si>
    <t>理科</t>
    <phoneticPr fontId="11"/>
  </si>
  <si>
    <t>美术</t>
    <phoneticPr fontId="11"/>
  </si>
  <si>
    <t>保证班需求有</t>
    <phoneticPr fontId="11"/>
  </si>
  <si>
    <t>保证班需求无</t>
    <phoneticPr fontId="11"/>
  </si>
  <si>
    <t>来日后住宿需求</t>
    <phoneticPr fontId="11"/>
  </si>
  <si>
    <t>房型需求</t>
    <phoneticPr fontId="11"/>
  </si>
  <si>
    <t>住宿需求</t>
    <phoneticPr fontId="11"/>
  </si>
  <si>
    <t>=E11</t>
    <phoneticPr fontId="11"/>
  </si>
  <si>
    <t>所学
专业</t>
    <phoneticPr fontId="11"/>
  </si>
  <si>
    <t>擅长</t>
    <phoneticPr fontId="11"/>
  </si>
  <si>
    <t>擅长：</t>
    <phoneticPr fontId="11"/>
  </si>
  <si>
    <t>考试年月及准考证号码：</t>
    <phoneticPr fontId="11"/>
  </si>
  <si>
    <t>出入国时间：
签证种类：</t>
    <phoneticPr fontId="11"/>
  </si>
  <si>
    <t>　 但须返还校方《入学许可书》，并提交签证不被许可的相关材料。</t>
    <phoneticPr fontId="10" type="noConversion"/>
  </si>
  <si>
    <t>5-1 《在留资格认定证明书》不被许可的情况，除已收的报名费以外，不收再取任何费用。</t>
    <phoneticPr fontId="10" type="noConversion"/>
  </si>
  <si>
    <t xml:space="preserve">    材料递交入管局申请 《在留资格认定证明书》后，未获批前取消申请的情况下，需补交入学金55000日元。</t>
    <phoneticPr fontId="11"/>
  </si>
  <si>
    <t>5-2 《在留资格认定证明书》获批但辞退入学，且未进行国内大使馆签证申请的情况下，可退还报名费和入学</t>
    <phoneticPr fontId="10" type="noConversion"/>
  </si>
  <si>
    <t>　  金以外的所有费用。但须返还校方《入学许可书》和《在留资格认定证明书》。未交报名费和入学金者需补交。</t>
    <phoneticPr fontId="10" type="noConversion"/>
  </si>
  <si>
    <t>5-3 在国内大使馆进行签证的申请不被许可而无法入境，可退还报名费和入学金以外的所有费用。</t>
    <phoneticPr fontId="10" type="noConversion"/>
  </si>
  <si>
    <t>5-4 已取得日本签证，赴日前入学辞退，待由校方确认本签证失效后，可退回报名费和入学金以 外的所有</t>
    <phoneticPr fontId="10" type="noConversion"/>
  </si>
  <si>
    <t xml:space="preserve">   费用。但须返还给校方《入学许可书》。</t>
    <phoneticPr fontId="10" type="noConversion"/>
  </si>
  <si>
    <t>5-5 取得留学签证来日后，辞退入学或中途退学者，不退还任何费用。</t>
    <phoneticPr fontId="10" type="noConversion"/>
  </si>
  <si>
    <t xml:space="preserve">          在留資格認定証明取り下げの場合、入学金を徴収します</t>
    <phoneticPr fontId="11"/>
  </si>
  <si>
    <t>是否有申请过
日本签证：</t>
    <phoneticPr fontId="11"/>
  </si>
  <si>
    <t>未学者：请马上报个培训班开始学习并提交有效的学时证明。学时证明样本下载
        地址 http://ailc.asia/xszm.xlsx
预定考级者：提交有效的学时证明。考后请立即估分，预计能考过级者请及时告
          知准考证号码
已过级者：请提交日语能力证书复印件或准考证复印件
（建议在在留资格认定证获批前考个级，便国内大使馆反签时用）</t>
    <phoneticPr fontId="11"/>
  </si>
  <si>
    <t>已学课时数：</t>
    <phoneticPr fontId="11"/>
  </si>
  <si>
    <t>课时</t>
    <phoneticPr fontId="11"/>
  </si>
  <si>
    <t>日语培训学校</t>
    <phoneticPr fontId="11"/>
  </si>
  <si>
    <t>日语学习修了日</t>
    <phoneticPr fontId="11"/>
  </si>
  <si>
    <t>日语学习开始日</t>
    <phoneticPr fontId="11"/>
  </si>
  <si>
    <t>已学学时</t>
    <phoneticPr fontId="11"/>
  </si>
  <si>
    <t>日本語能力</t>
    <phoneticPr fontId="11"/>
  </si>
  <si>
    <r>
      <t xml:space="preserve">语言课程以外的科目的辅·导的需求：
</t>
    </r>
    <r>
      <rPr>
        <sz val="8"/>
        <color rgb="FF000000"/>
        <rFont val="ＭＳ Ｐゴシック"/>
        <family val="3"/>
        <charset val="134"/>
        <scheme val="major"/>
      </rPr>
      <t>（校内塾、升学辅导、保证班）</t>
    </r>
    <phoneticPr fontId="11"/>
  </si>
  <si>
    <t>级</t>
    <phoneticPr fontId="11"/>
  </si>
  <si>
    <t>分</t>
    <phoneticPr fontId="11"/>
  </si>
  <si>
    <t>已学</t>
    <phoneticPr fontId="11"/>
  </si>
  <si>
    <t>课时</t>
    <phoneticPr fontId="11"/>
  </si>
  <si>
    <t>日本語
進学コース</t>
    <phoneticPr fontId="11"/>
  </si>
  <si>
    <t>所　在　地（詳細）</t>
    <phoneticPr fontId="11"/>
  </si>
  <si>
    <t>所　在　地(詳細）</t>
    <phoneticPr fontId="11"/>
  </si>
  <si>
    <t>申请人日本出入境时间以及日语能力情况</t>
  </si>
  <si>
    <t>最后一次的
来日日期</t>
  </si>
  <si>
    <t>回国日期</t>
  </si>
  <si>
    <t>签证、目的</t>
  </si>
  <si>
    <t>日语考级情况</t>
  </si>
  <si>
    <t>级</t>
  </si>
  <si>
    <t>分</t>
  </si>
  <si>
    <t>日语培训学校
全称</t>
  </si>
  <si>
    <t>培训
开始时间</t>
  </si>
  <si>
    <t>培训
修了时间</t>
  </si>
  <si>
    <t>至今
已学课时数</t>
  </si>
  <si>
    <t>课时</t>
  </si>
  <si>
    <r>
      <t>我们已知以上信息将用于在留资格认定证的申请，也已确认以上内容的真实性</t>
    </r>
    <r>
      <rPr>
        <b/>
        <sz val="12"/>
        <rFont val="ＭＳ Ｐゴシック"/>
        <family val="3"/>
        <charset val="128"/>
      </rPr>
      <t>和</t>
    </r>
    <r>
      <rPr>
        <b/>
        <sz val="12"/>
        <rFont val="SimSun"/>
        <charset val="134"/>
      </rPr>
      <t>准确性。</t>
    </r>
  </si>
  <si>
    <t>家长签名：</t>
  </si>
  <si>
    <t>申请人签名：</t>
  </si>
  <si>
    <t xml:space="preserve"> (亲笔签名）</t>
  </si>
  <si>
    <t xml:space="preserve">家长电话： </t>
  </si>
  <si>
    <t>电话：              QQ号：</t>
  </si>
  <si>
    <t>此表格请打印出来后，由申请者本人及经济支付人确认无误后亲笔签名。</t>
  </si>
  <si>
    <t xml:space="preserve">          年     月     日</t>
  </si>
  <si>
    <t>有</t>
    <phoneticPr fontId="11"/>
  </si>
  <si>
    <t>无</t>
    <phoneticPr fontId="11"/>
  </si>
  <si>
    <t>（2022年4月期生より適用）</t>
    <phoneticPr fontId="11"/>
  </si>
  <si>
    <r>
      <t>　　● 「在留資格認定証明書」許可された時に、初年度学費(</t>
    </r>
    <r>
      <rPr>
        <sz val="11"/>
        <color rgb="FF000000"/>
        <rFont val="Microsoft YaHei"/>
        <family val="3"/>
        <charset val="134"/>
      </rPr>
      <t>770</t>
    </r>
    <r>
      <rPr>
        <sz val="11"/>
        <color indexed="8"/>
        <rFont val="ＭＳ Ｐゴシック"/>
        <family val="3"/>
        <charset val="128"/>
      </rPr>
      <t>,000円+消費税分)をお支払いください。</t>
    </r>
    <phoneticPr fontId="11"/>
  </si>
  <si>
    <t>　　● 選考料として応募受付時に30,000円+消費税分が必要になります。（返還しません）</t>
    <phoneticPr fontId="11"/>
  </si>
  <si>
    <t>￥ ８４７，０００　　</t>
    <phoneticPr fontId="11"/>
  </si>
  <si>
    <r>
      <t xml:space="preserve"> (2) 生活費 
</t>
    </r>
    <r>
      <rPr>
        <sz val="9"/>
        <rFont val="SimSun"/>
        <family val="3"/>
        <charset val="134"/>
      </rPr>
      <t>　Living expenses</t>
    </r>
    <phoneticPr fontId="11"/>
  </si>
  <si>
    <t xml:space="preserve">    报 名 表   </t>
    <phoneticPr fontId="11"/>
  </si>
  <si>
    <t>紹介者機関名
(中介名)</t>
    <phoneticPr fontId="11"/>
  </si>
  <si>
    <t>11月10日レート</t>
    <phoneticPr fontId="11"/>
  </si>
  <si>
    <t>年
収</t>
    <phoneticPr fontId="11"/>
  </si>
  <si>
    <t>中介机构地址</t>
    <phoneticPr fontId="11"/>
  </si>
  <si>
    <t>住宿</t>
    <phoneticPr fontId="11"/>
  </si>
  <si>
    <t>课
程</t>
    <phoneticPr fontId="11"/>
  </si>
  <si>
    <t>老师联系方式：</t>
    <phoneticPr fontId="11"/>
  </si>
  <si>
    <t>代理公司/分公司名：</t>
    <phoneticPr fontId="11"/>
  </si>
  <si>
    <t>担当老师：</t>
    <phoneticPr fontId="11"/>
  </si>
  <si>
    <r>
      <t>简</t>
    </r>
    <r>
      <rPr>
        <sz val="10"/>
        <color indexed="8"/>
        <rFont val="ＭＳ Ｐゴシック"/>
        <family val="3"/>
        <charset val="134"/>
        <scheme val="major"/>
      </rPr>
      <t xml:space="preserve">  </t>
    </r>
    <r>
      <rPr>
        <sz val="10"/>
        <color indexed="8"/>
        <rFont val="ＭＳ Ｐゴシック"/>
        <family val="3"/>
        <charset val="134"/>
        <scheme val="major"/>
      </rPr>
      <t>历</t>
    </r>
    <r>
      <rPr>
        <sz val="10"/>
        <color indexed="8"/>
        <rFont val="ＭＳ Ｐゴシック"/>
        <family val="3"/>
        <charset val="134"/>
        <scheme val="major"/>
      </rPr>
      <t>（工作</t>
    </r>
    <r>
      <rPr>
        <sz val="10"/>
        <color indexed="8"/>
        <rFont val="ＭＳ Ｐゴシック"/>
        <family val="3"/>
        <charset val="134"/>
        <scheme val="major"/>
      </rPr>
      <t>单</t>
    </r>
    <r>
      <rPr>
        <sz val="10"/>
        <color indexed="8"/>
        <rFont val="ＭＳ Ｐゴシック"/>
        <family val="3"/>
        <charset val="134"/>
        <scheme val="major"/>
      </rPr>
      <t>位+工作内容）</t>
    </r>
    <phoneticPr fontId="11"/>
  </si>
  <si>
    <r>
      <t xml:space="preserve">   ①材料递交入管局申请在留资格认定证后，若撤销申请，选考料（33,</t>
    </r>
    <r>
      <rPr>
        <sz val="10"/>
        <rFont val="SimSun"/>
        <family val="3"/>
        <charset val="134"/>
      </rPr>
      <t>000日元）将不予退还，未交者需补交。
   ②获得在留资格认定书后,若放弃留学，选考料和入学金（共</t>
    </r>
    <r>
      <rPr>
        <sz val="10"/>
        <rFont val="SimSun"/>
        <family val="3"/>
        <charset val="134"/>
      </rPr>
      <t>88,</t>
    </r>
    <r>
      <rPr>
        <sz val="10"/>
        <rFont val="SimSun"/>
        <family val="3"/>
        <charset val="134"/>
      </rPr>
      <t>000日元）将不退还，未交者需补交。
   ③获得在留资格认定书后，万一被中国国内使馆拒签，需提供护照的拒签页扫描，学校确认事实后，扣除报名费，入学金后，其余返还。
   ④若正签通过后放弃留学，已交学费一律不予退还。申请人需返还在留资格认定证明书、入学许可书，以便交入国管理局备案。
   ③赴日后，因学生本人原因离校的话（包括退学或提早升学），已交费用一律不予退还。</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</si>
</sst>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176" formatCode="#,###;[Red]\-#,###"/>
    <numFmt numFmtId="177" formatCode="#,##0_);[Red]\(#,##0\)"/>
    <numFmt numFmtId="178" formatCode="yyyy\/mm\/dd"/>
    <numFmt numFmtId="179" formatCode="0_);[Red]\(0\)"/>
    <numFmt numFmtId="180" formatCode="00"/>
    <numFmt numFmtId="181" formatCode="yyyy\/mm"/>
    <numFmt numFmtId="182" formatCode="yyyy&quot;年&quot;m&quot;月&quot;d&quot;日&quot;;@"/>
    <numFmt numFmtId="183" formatCode="0_ "/>
    <numFmt numFmtId="184" formatCode="yyyy&quot;年&quot;m&quot;月&quot;;@"/>
    <numFmt numFmtId="185" formatCode="#&quot;歳&quot;"/>
  </numFmts>
  <fonts count="180">
    <font>
      <sz val="11"/>
      <color indexed="8"/>
      <name val="宋体"/>
      <charset val="134"/>
    </font>
    <font>
      <sz val="11"/>
      <color theme="1"/>
      <name val="ＭＳ Ｐゴシック"/>
      <family val="2"/>
      <charset val="128"/>
      <scheme val="minor"/>
    </font>
    <font>
      <sz val="11"/>
      <color indexed="9"/>
      <name val="宋体"/>
      <family val="3"/>
      <charset val="134"/>
    </font>
    <font>
      <sz val="12"/>
      <color indexed="8"/>
      <name val="宋体"/>
      <family val="3"/>
      <charset val="134"/>
    </font>
    <font>
      <sz val="23"/>
      <color indexed="8"/>
      <name val="宋体"/>
      <family val="3"/>
      <charset val="134"/>
    </font>
    <font>
      <sz val="11"/>
      <name val="ＭＳ Ｐゴシック"/>
      <family val="3"/>
      <charset val="134"/>
    </font>
    <font>
      <sz val="10"/>
      <name val="SimSun"/>
      <family val="3"/>
      <charset val="134"/>
    </font>
    <font>
      <sz val="10"/>
      <name val="ＭＳ Ｐゴシック"/>
      <family val="3"/>
      <charset val="134"/>
    </font>
    <font>
      <sz val="11"/>
      <color indexed="10"/>
      <name val="ＭＳ Ｐゴシック"/>
      <family val="3"/>
      <charset val="134"/>
    </font>
    <font>
      <sz val="11"/>
      <color indexed="8"/>
      <name val="宋体"/>
      <family val="3"/>
      <charset val="134"/>
    </font>
    <font>
      <sz val="9"/>
      <name val="宋体"/>
      <family val="3"/>
      <charset val="134"/>
    </font>
    <font>
      <sz val="6"/>
      <name val="ＭＳ Ｐゴシック"/>
      <family val="3"/>
      <charset val="128"/>
    </font>
    <font>
      <sz val="10"/>
      <color indexed="8"/>
      <name val="ＭＳ Ｐゴシック"/>
      <family val="3"/>
      <charset val="128"/>
    </font>
    <font>
      <b/>
      <sz val="14"/>
      <color indexed="8"/>
      <name val="SimSun"/>
      <family val="3"/>
      <charset val="134"/>
    </font>
    <font>
      <sz val="9"/>
      <color indexed="8"/>
      <name val="SimSun"/>
      <family val="3"/>
      <charset val="134"/>
    </font>
    <font>
      <sz val="12"/>
      <color indexed="8"/>
      <name val="ＭＳ Ｐゴシック"/>
      <family val="3"/>
      <charset val="128"/>
    </font>
    <font>
      <sz val="23"/>
      <color indexed="8"/>
      <name val="ＭＳ Ｐゴシック"/>
      <family val="3"/>
      <charset val="128"/>
    </font>
    <font>
      <sz val="11"/>
      <color indexed="10"/>
      <name val="ＭＳ Ｐゴシック"/>
      <family val="3"/>
      <charset val="128"/>
    </font>
    <font>
      <sz val="12"/>
      <color indexed="48"/>
      <name val="ＭＳ Ｐゴシック"/>
      <family val="3"/>
      <charset val="128"/>
    </font>
    <font>
      <b/>
      <sz val="12"/>
      <color indexed="9"/>
      <name val="ＭＳ Ｐゴシック"/>
      <family val="3"/>
      <charset val="128"/>
    </font>
    <font>
      <sz val="10"/>
      <color indexed="8"/>
      <name val="ＭＳ Ｐゴシック"/>
      <family val="3"/>
      <charset val="128"/>
    </font>
    <font>
      <sz val="11"/>
      <color indexed="30"/>
      <name val="ＭＳ Ｐゴシック"/>
      <family val="3"/>
      <charset val="128"/>
    </font>
    <font>
      <sz val="11"/>
      <name val="ＭＳ Ｐゴシック"/>
      <family val="3"/>
      <charset val="128"/>
    </font>
    <font>
      <sz val="7"/>
      <color indexed="48"/>
      <name val="ＭＳ Ｐゴシック"/>
      <family val="3"/>
      <charset val="128"/>
    </font>
    <font>
      <sz val="10.5"/>
      <color indexed="48"/>
      <name val="ＭＳ Ｐゴシック"/>
      <family val="3"/>
      <charset val="128"/>
    </font>
    <font>
      <sz val="10.5"/>
      <color indexed="8"/>
      <name val="ＭＳ Ｐゴシック"/>
      <family val="3"/>
      <charset val="128"/>
    </font>
    <font>
      <b/>
      <sz val="14"/>
      <name val="SimSun"/>
      <family val="3"/>
      <charset val="134"/>
    </font>
    <font>
      <sz val="12"/>
      <name val="SimSun"/>
      <family val="3"/>
      <charset val="134"/>
    </font>
    <font>
      <b/>
      <sz val="11"/>
      <name val="SimSun"/>
      <family val="3"/>
      <charset val="134"/>
    </font>
    <font>
      <sz val="10"/>
      <name val="SimSun"/>
      <family val="3"/>
      <charset val="134"/>
    </font>
    <font>
      <sz val="11"/>
      <name val="SimSun"/>
      <family val="3"/>
      <charset val="134"/>
    </font>
    <font>
      <sz val="11"/>
      <color indexed="8"/>
      <name val="SimSun"/>
      <family val="3"/>
      <charset val="134"/>
    </font>
    <font>
      <b/>
      <sz val="11"/>
      <color rgb="FFFF0000"/>
      <name val="SimSun"/>
      <family val="3"/>
      <charset val="134"/>
    </font>
    <font>
      <sz val="10"/>
      <color indexed="8"/>
      <name val="SimSun"/>
      <family val="3"/>
      <charset val="134"/>
    </font>
    <font>
      <sz val="11"/>
      <name val="SimSun"/>
      <family val="3"/>
      <charset val="134"/>
    </font>
    <font>
      <sz val="10"/>
      <color rgb="FF000000"/>
      <name val="ＭＳ Ｐゴシック"/>
      <family val="3"/>
      <charset val="128"/>
    </font>
    <font>
      <sz val="8"/>
      <color indexed="9"/>
      <name val="SimSun"/>
      <family val="3"/>
      <charset val="134"/>
    </font>
    <font>
      <b/>
      <sz val="10"/>
      <name val="SimSun"/>
      <family val="3"/>
      <charset val="134"/>
    </font>
    <font>
      <b/>
      <sz val="8"/>
      <name val="SimSun"/>
      <family val="3"/>
      <charset val="134"/>
    </font>
    <font>
      <u/>
      <sz val="11"/>
      <color indexed="12"/>
      <name val="宋体"/>
      <family val="3"/>
      <charset val="134"/>
    </font>
    <font>
      <sz val="11"/>
      <color theme="0"/>
      <name val="SimSun"/>
      <family val="3"/>
      <charset val="134"/>
    </font>
    <font>
      <sz val="11"/>
      <color theme="1"/>
      <name val="SimSun"/>
      <family val="3"/>
      <charset val="134"/>
    </font>
    <font>
      <sz val="10"/>
      <color theme="1"/>
      <name val="SimSun"/>
      <family val="3"/>
      <charset val="134"/>
    </font>
    <font>
      <sz val="12"/>
      <color indexed="9"/>
      <name val="SimSun"/>
      <family val="3"/>
      <charset val="134"/>
    </font>
    <font>
      <b/>
      <sz val="48"/>
      <name val="SimSun"/>
      <family val="3"/>
      <charset val="134"/>
    </font>
    <font>
      <b/>
      <sz val="16"/>
      <name val="SimSun"/>
      <family val="3"/>
      <charset val="134"/>
    </font>
    <font>
      <sz val="14"/>
      <name val="SimSun"/>
      <family val="3"/>
      <charset val="134"/>
    </font>
    <font>
      <b/>
      <sz val="14"/>
      <name val="SimSun"/>
      <family val="3"/>
      <charset val="134"/>
    </font>
    <font>
      <sz val="8"/>
      <name val="SimSun"/>
      <family val="3"/>
      <charset val="134"/>
    </font>
    <font>
      <sz val="8"/>
      <color indexed="8"/>
      <name val="SimSun"/>
      <family val="3"/>
      <charset val="134"/>
    </font>
    <font>
      <b/>
      <sz val="12"/>
      <name val="SimSun"/>
      <family val="3"/>
      <charset val="134"/>
    </font>
    <font>
      <sz val="11"/>
      <color indexed="9"/>
      <name val="SimSun"/>
      <family val="3"/>
      <charset val="134"/>
    </font>
    <font>
      <b/>
      <sz val="48"/>
      <color indexed="10"/>
      <name val="SimSun"/>
      <family val="3"/>
      <charset val="134"/>
    </font>
    <font>
      <sz val="12"/>
      <color theme="0"/>
      <name val="SimSun"/>
      <family val="3"/>
      <charset val="134"/>
    </font>
    <font>
      <sz val="8"/>
      <color theme="0"/>
      <name val="SimSun"/>
      <family val="3"/>
      <charset val="134"/>
    </font>
    <font>
      <sz val="11"/>
      <color indexed="8"/>
      <name val="宋体"/>
      <family val="3"/>
      <charset val="134"/>
    </font>
    <font>
      <b/>
      <sz val="12.5"/>
      <name val="SimSun"/>
      <family val="3"/>
      <charset val="134"/>
    </font>
    <font>
      <sz val="12"/>
      <color indexed="8"/>
      <name val="SimSun"/>
      <family val="3"/>
      <charset val="134"/>
    </font>
    <font>
      <sz val="9"/>
      <name val="SimSun"/>
      <family val="3"/>
      <charset val="134"/>
    </font>
    <font>
      <sz val="12"/>
      <name val="ＭＳ Ｐゴシック"/>
      <family val="3"/>
      <charset val="134"/>
    </font>
    <font>
      <sz val="13"/>
      <name val="SimSun"/>
      <family val="3"/>
      <charset val="134"/>
    </font>
    <font>
      <b/>
      <sz val="13"/>
      <name val="SimSun"/>
      <family val="3"/>
      <charset val="134"/>
    </font>
    <font>
      <b/>
      <sz val="13"/>
      <color indexed="10"/>
      <name val="SimSun"/>
      <family val="3"/>
      <charset val="134"/>
    </font>
    <font>
      <sz val="10"/>
      <color theme="0"/>
      <name val="SimSun"/>
      <family val="3"/>
      <charset val="134"/>
    </font>
    <font>
      <sz val="14"/>
      <color indexed="8"/>
      <name val="SimSun"/>
      <family val="3"/>
      <charset val="134"/>
    </font>
    <font>
      <sz val="20"/>
      <color indexed="8"/>
      <name val="SimSun"/>
      <family val="3"/>
      <charset val="134"/>
    </font>
    <font>
      <b/>
      <sz val="9"/>
      <name val="SimSun"/>
      <family val="3"/>
      <charset val="134"/>
    </font>
    <font>
      <sz val="48"/>
      <name val="SimSun"/>
      <family val="3"/>
      <charset val="134"/>
    </font>
    <font>
      <sz val="6"/>
      <color indexed="8"/>
      <name val="SimSun"/>
      <family val="3"/>
      <charset val="134"/>
    </font>
    <font>
      <b/>
      <sz val="12"/>
      <color indexed="8"/>
      <name val="SimSun"/>
      <family val="3"/>
      <charset val="134"/>
    </font>
    <font>
      <u/>
      <sz val="11"/>
      <color indexed="12"/>
      <name val="SimSun"/>
      <family val="3"/>
      <charset val="134"/>
    </font>
    <font>
      <sz val="8"/>
      <color indexed="10"/>
      <name val="SimSun"/>
      <family val="3"/>
      <charset val="134"/>
    </font>
    <font>
      <b/>
      <sz val="48"/>
      <color indexed="8"/>
      <name val="SimSun"/>
      <family val="3"/>
      <charset val="134"/>
    </font>
    <font>
      <b/>
      <sz val="11"/>
      <color indexed="8"/>
      <name val="SimSun"/>
      <family val="3"/>
      <charset val="134"/>
    </font>
    <font>
      <b/>
      <sz val="12"/>
      <color indexed="8"/>
      <name val="ＭＳ Ｐゴシック"/>
      <family val="3"/>
      <charset val="134"/>
    </font>
    <font>
      <sz val="12"/>
      <color indexed="8"/>
      <name val="ＭＳ Ｐゴシック"/>
      <family val="3"/>
      <charset val="134"/>
    </font>
    <font>
      <sz val="18"/>
      <color indexed="8"/>
      <name val="SimSun"/>
      <family val="3"/>
      <charset val="134"/>
    </font>
    <font>
      <sz val="12"/>
      <color indexed="12"/>
      <name val="SimSun"/>
      <family val="3"/>
      <charset val="134"/>
    </font>
    <font>
      <b/>
      <sz val="24"/>
      <name val="SimSun"/>
      <family val="3"/>
      <charset val="134"/>
    </font>
    <font>
      <b/>
      <sz val="11"/>
      <color indexed="8"/>
      <name val="宋体"/>
      <family val="3"/>
      <charset val="134"/>
    </font>
    <font>
      <b/>
      <sz val="11"/>
      <name val="SimSun"/>
      <family val="3"/>
    </font>
    <font>
      <sz val="9"/>
      <color theme="0"/>
      <name val="SimSun"/>
      <family val="3"/>
      <charset val="134"/>
    </font>
    <font>
      <sz val="11"/>
      <color indexed="8"/>
      <name val="ＭＳ Ｐゴシック"/>
      <family val="3"/>
      <charset val="128"/>
    </font>
    <font>
      <sz val="11"/>
      <color indexed="8"/>
      <name val="FangSong"/>
      <family val="3"/>
      <charset val="134"/>
    </font>
    <font>
      <sz val="11"/>
      <color indexed="30"/>
      <name val="宋体"/>
      <family val="3"/>
      <charset val="134"/>
    </font>
    <font>
      <sz val="10"/>
      <color indexed="8"/>
      <name val="宋体"/>
      <family val="3"/>
      <charset val="134"/>
    </font>
    <font>
      <sz val="10"/>
      <name val="宋体"/>
      <family val="3"/>
      <charset val="134"/>
    </font>
    <font>
      <sz val="11"/>
      <color rgb="FFFF0000"/>
      <name val="SimSun"/>
      <family val="3"/>
      <charset val="134"/>
    </font>
    <font>
      <sz val="10"/>
      <name val="SimSun"/>
      <family val="3"/>
      <charset val="134"/>
    </font>
    <font>
      <sz val="11"/>
      <color rgb="FF000000"/>
      <name val="Microsoft YaHei"/>
      <family val="2"/>
      <charset val="134"/>
    </font>
    <font>
      <sz val="11"/>
      <name val="Yu Gothic"/>
      <family val="2"/>
      <charset val="128"/>
    </font>
    <font>
      <sz val="8"/>
      <color rgb="FF000000"/>
      <name val="ＭＳ Ｐゴシック"/>
      <family val="3"/>
      <charset val="128"/>
    </font>
    <font>
      <b/>
      <sz val="16"/>
      <color rgb="FF000000"/>
      <name val="ＭＳ Ｐゴシック"/>
      <family val="3"/>
      <charset val="128"/>
    </font>
    <font>
      <sz val="11"/>
      <color rgb="FF000000"/>
      <name val="ＭＳ Ｐゴシック"/>
      <family val="2"/>
      <charset val="128"/>
    </font>
    <font>
      <b/>
      <sz val="12"/>
      <name val="Yu Gothic"/>
      <family val="2"/>
      <charset val="128"/>
    </font>
    <font>
      <sz val="12"/>
      <name val="SimSun"/>
      <family val="3"/>
      <charset val="134"/>
    </font>
    <font>
      <b/>
      <sz val="12"/>
      <name val="ＭＳ 明朝"/>
      <family val="1"/>
      <charset val="128"/>
    </font>
    <font>
      <sz val="11"/>
      <color theme="0"/>
      <name val="Yu Gothic"/>
      <family val="2"/>
      <charset val="128"/>
    </font>
    <font>
      <b/>
      <sz val="48"/>
      <color theme="0"/>
      <name val="SimSun"/>
      <family val="3"/>
      <charset val="134"/>
    </font>
    <font>
      <b/>
      <sz val="14"/>
      <color rgb="FFFF0000"/>
      <name val="宋体"/>
      <family val="3"/>
      <charset val="134"/>
    </font>
    <font>
      <sz val="11"/>
      <name val="SimSun"/>
      <family val="3"/>
      <charset val="134"/>
    </font>
    <font>
      <sz val="11"/>
      <color indexed="8"/>
      <name val="SimSun"/>
      <family val="3"/>
      <charset val="134"/>
    </font>
    <font>
      <b/>
      <sz val="11"/>
      <name val="SimSun"/>
      <family val="3"/>
      <charset val="134"/>
    </font>
    <font>
      <b/>
      <sz val="12"/>
      <name val="SimSun"/>
      <family val="3"/>
      <charset val="134"/>
    </font>
    <font>
      <b/>
      <sz val="16"/>
      <color rgb="FF000000"/>
      <name val="Microsoft YaHei"/>
      <family val="3"/>
      <charset val="134"/>
    </font>
    <font>
      <sz val="11"/>
      <color rgb="FF000000"/>
      <name val="Microsoft YaHei"/>
      <family val="3"/>
      <charset val="134"/>
    </font>
    <font>
      <sz val="11"/>
      <color indexed="8"/>
      <name val="ＭＳ Ｐゴシック"/>
      <family val="2"/>
      <charset val="128"/>
    </font>
    <font>
      <sz val="6"/>
      <name val="ＭＳ Ｐゴシック"/>
      <family val="2"/>
      <charset val="128"/>
    </font>
    <font>
      <b/>
      <sz val="11"/>
      <color theme="1"/>
      <name val="SimSun"/>
      <family val="3"/>
      <charset val="134"/>
    </font>
    <font>
      <sz val="8"/>
      <color rgb="FFFF0000"/>
      <name val="SimSun"/>
      <family val="3"/>
      <charset val="134"/>
    </font>
    <font>
      <b/>
      <sz val="12"/>
      <color rgb="FFFF0000"/>
      <name val="SimSun"/>
      <family val="3"/>
      <charset val="134"/>
    </font>
    <font>
      <sz val="9"/>
      <color rgb="FFFF0000"/>
      <name val="SimSun"/>
      <family val="3"/>
      <charset val="134"/>
    </font>
    <font>
      <b/>
      <sz val="10"/>
      <color rgb="FF000000"/>
      <name val="ＭＳ Ｐゴシック"/>
      <family val="3"/>
      <charset val="128"/>
    </font>
    <font>
      <b/>
      <sz val="10"/>
      <color indexed="8"/>
      <name val="宋体"/>
      <family val="3"/>
      <charset val="134"/>
    </font>
    <font>
      <b/>
      <sz val="10"/>
      <color rgb="FF000000"/>
      <name val="Microsoft YaHei"/>
      <family val="3"/>
      <charset val="134"/>
    </font>
    <font>
      <sz val="10"/>
      <name val="ＭＳ Ｐゴシック"/>
      <family val="3"/>
      <charset val="128"/>
    </font>
    <font>
      <b/>
      <sz val="10"/>
      <color rgb="FF000000"/>
      <name val="ＭＳ Ｐゴシック"/>
      <family val="3"/>
      <charset val="134"/>
    </font>
    <font>
      <sz val="10"/>
      <name val="Yu Gothic"/>
      <family val="2"/>
      <charset val="128"/>
    </font>
    <font>
      <b/>
      <sz val="8"/>
      <color rgb="FF000000"/>
      <name val="ＭＳ Ｐゴシック"/>
      <family val="3"/>
      <charset val="128"/>
    </font>
    <font>
      <sz val="8"/>
      <color rgb="FF000000"/>
      <name val="Microsoft YaHei"/>
      <family val="3"/>
      <charset val="134"/>
    </font>
    <font>
      <b/>
      <sz val="8"/>
      <color rgb="FF000000"/>
      <name val="ＭＳ Ｐゴシック"/>
      <family val="3"/>
      <charset val="134"/>
    </font>
    <font>
      <sz val="10"/>
      <color indexed="8"/>
      <name val="ＭＳ Ｐゴシック"/>
      <family val="3"/>
      <charset val="134"/>
      <scheme val="major"/>
    </font>
    <font>
      <sz val="10"/>
      <color indexed="10"/>
      <name val="ＭＳ Ｐゴシック"/>
      <family val="3"/>
      <charset val="134"/>
      <scheme val="major"/>
    </font>
    <font>
      <sz val="10"/>
      <color theme="0"/>
      <name val="ＭＳ Ｐゴシック"/>
      <family val="3"/>
      <charset val="134"/>
      <scheme val="major"/>
    </font>
    <font>
      <b/>
      <sz val="10"/>
      <color indexed="8"/>
      <name val="ＭＳ Ｐゴシック"/>
      <family val="3"/>
      <charset val="134"/>
      <scheme val="major"/>
    </font>
    <font>
      <b/>
      <sz val="10"/>
      <name val="ＭＳ Ｐゴシック"/>
      <family val="3"/>
      <charset val="134"/>
      <scheme val="major"/>
    </font>
    <font>
      <b/>
      <u/>
      <sz val="10"/>
      <color indexed="8"/>
      <name val="ＭＳ Ｐゴシック"/>
      <family val="3"/>
      <charset val="134"/>
      <scheme val="major"/>
    </font>
    <font>
      <u/>
      <sz val="10"/>
      <color indexed="8"/>
      <name val="ＭＳ Ｐゴシック"/>
      <family val="3"/>
      <charset val="134"/>
      <scheme val="major"/>
    </font>
    <font>
      <sz val="10"/>
      <color rgb="FFFF0000"/>
      <name val="ＭＳ Ｐゴシック"/>
      <family val="3"/>
      <charset val="134"/>
      <scheme val="major"/>
    </font>
    <font>
      <b/>
      <sz val="10"/>
      <color theme="0"/>
      <name val="ＭＳ Ｐゴシック"/>
      <family val="3"/>
      <charset val="134"/>
      <scheme val="major"/>
    </font>
    <font>
      <sz val="10"/>
      <color indexed="22"/>
      <name val="ＭＳ Ｐゴシック"/>
      <family val="3"/>
      <charset val="134"/>
      <scheme val="major"/>
    </font>
    <font>
      <sz val="10"/>
      <color rgb="FF000000"/>
      <name val="ＭＳ Ｐゴシック"/>
      <family val="3"/>
      <charset val="134"/>
      <scheme val="major"/>
    </font>
    <font>
      <sz val="9"/>
      <color rgb="FF000000"/>
      <name val="ＭＳ Ｐゴシック"/>
      <family val="3"/>
      <charset val="134"/>
      <scheme val="major"/>
    </font>
    <font>
      <b/>
      <sz val="10"/>
      <color rgb="FF000000"/>
      <name val="ＭＳ Ｐゴシック"/>
      <family val="3"/>
      <charset val="134"/>
      <scheme val="major"/>
    </font>
    <font>
      <sz val="9"/>
      <color indexed="8"/>
      <name val="ＭＳ Ｐゴシック"/>
      <family val="3"/>
      <charset val="134"/>
      <scheme val="major"/>
    </font>
    <font>
      <u/>
      <sz val="10"/>
      <color theme="0"/>
      <name val="ＭＳ Ｐゴシック"/>
      <family val="3"/>
      <charset val="134"/>
      <scheme val="major"/>
    </font>
    <font>
      <sz val="8"/>
      <color indexed="8"/>
      <name val="ＭＳ Ｐゴシック"/>
      <family val="3"/>
      <charset val="134"/>
      <scheme val="major"/>
    </font>
    <font>
      <sz val="8"/>
      <color rgb="FF000000"/>
      <name val="ＭＳ Ｐゴシック"/>
      <family val="3"/>
      <charset val="134"/>
      <scheme val="major"/>
    </font>
    <font>
      <sz val="10"/>
      <color indexed="9"/>
      <name val="ＭＳ Ｐゴシック"/>
      <family val="3"/>
      <charset val="134"/>
      <scheme val="major"/>
    </font>
    <font>
      <sz val="10"/>
      <name val="ＭＳ Ｐゴシック"/>
      <family val="3"/>
      <charset val="134"/>
      <scheme val="major"/>
    </font>
    <font>
      <sz val="9"/>
      <name val="SimSun"/>
      <family val="3"/>
      <charset val="134"/>
    </font>
    <font>
      <sz val="8"/>
      <name val="SimSun"/>
      <family val="3"/>
      <charset val="134"/>
    </font>
    <font>
      <sz val="11"/>
      <name val="SimSun"/>
      <family val="3"/>
      <charset val="134"/>
    </font>
    <font>
      <u/>
      <sz val="9"/>
      <color indexed="8"/>
      <name val="ＭＳ Ｐゴシック"/>
      <family val="3"/>
      <charset val="134"/>
      <scheme val="major"/>
    </font>
    <font>
      <u/>
      <sz val="9"/>
      <color rgb="FFFF0000"/>
      <name val="ＭＳ Ｐゴシック"/>
      <family val="3"/>
      <charset val="134"/>
      <scheme val="major"/>
    </font>
    <font>
      <b/>
      <sz val="12"/>
      <color theme="0"/>
      <name val="SimSun"/>
      <family val="3"/>
      <charset val="134"/>
    </font>
    <font>
      <b/>
      <sz val="10"/>
      <color rgb="FFFF0000"/>
      <name val="ＭＳ Ｐゴシック"/>
      <family val="3"/>
      <charset val="134"/>
      <scheme val="major"/>
    </font>
    <font>
      <b/>
      <sz val="12"/>
      <color theme="0"/>
      <name val="宋体"/>
      <family val="3"/>
      <charset val="134"/>
    </font>
    <font>
      <sz val="10"/>
      <color rgb="FF000000"/>
      <name val="ＭＳ Ｐゴシック"/>
      <family val="3"/>
      <charset val="128"/>
    </font>
    <font>
      <sz val="10"/>
      <color indexed="10"/>
      <name val="SimSun"/>
      <family val="3"/>
      <charset val="134"/>
    </font>
    <font>
      <sz val="7"/>
      <name val="SimSun"/>
      <family val="3"/>
      <charset val="134"/>
    </font>
    <font>
      <sz val="11"/>
      <color indexed="30"/>
      <name val="SimSun"/>
      <family val="3"/>
      <charset val="134"/>
    </font>
    <font>
      <sz val="16"/>
      <name val="SimSun"/>
      <family val="3"/>
      <charset val="134"/>
    </font>
    <font>
      <sz val="10"/>
      <color rgb="FFFF0000"/>
      <name val="SimSun"/>
      <family val="3"/>
      <charset val="134"/>
    </font>
    <font>
      <sz val="11"/>
      <color rgb="FF000000"/>
      <name val="ＭＳ Ｐゴシック"/>
      <family val="3"/>
      <charset val="128"/>
    </font>
    <font>
      <sz val="11"/>
      <color theme="1"/>
      <name val="SimSun"/>
      <family val="3"/>
      <charset val="134"/>
    </font>
    <font>
      <sz val="9"/>
      <color rgb="FF000000"/>
      <name val="Meiryo UI"/>
      <family val="3"/>
      <charset val="128"/>
    </font>
    <font>
      <sz val="10"/>
      <color rgb="FF000000"/>
      <name val="FangSong"/>
      <family val="3"/>
      <charset val="134"/>
    </font>
    <font>
      <sz val="10"/>
      <color rgb="FF000000"/>
      <name val="Osaka"/>
      <family val="3"/>
      <charset val="128"/>
    </font>
    <font>
      <b/>
      <sz val="9"/>
      <color indexed="81"/>
      <name val="MS P ゴシック"/>
      <family val="3"/>
      <charset val="128"/>
    </font>
    <font>
      <sz val="12"/>
      <color rgb="FFFF0000"/>
      <name val="SimSun"/>
      <family val="3"/>
      <charset val="134"/>
    </font>
    <font>
      <b/>
      <sz val="9"/>
      <color indexed="81"/>
      <name val="FangSong"/>
      <family val="3"/>
      <charset val="134"/>
    </font>
    <font>
      <sz val="16"/>
      <color rgb="FFFF0000"/>
      <name val="SimSun"/>
      <charset val="134"/>
    </font>
    <font>
      <b/>
      <sz val="12"/>
      <color indexed="8"/>
      <name val="ＭＳ Ｐゴシック"/>
      <family val="3"/>
      <charset val="128"/>
    </font>
    <font>
      <b/>
      <sz val="14"/>
      <color indexed="8"/>
      <name val="宋体"/>
    </font>
    <font>
      <sz val="11"/>
      <color indexed="10"/>
      <name val="宋体"/>
    </font>
    <font>
      <sz val="10"/>
      <name val="SimSun"/>
      <charset val="134"/>
    </font>
    <font>
      <sz val="11"/>
      <name val="SimSun"/>
      <charset val="134"/>
    </font>
    <font>
      <b/>
      <sz val="12"/>
      <name val="SimSun"/>
      <charset val="134"/>
    </font>
    <font>
      <b/>
      <sz val="12"/>
      <name val="ＭＳ Ｐゴシック"/>
      <family val="3"/>
      <charset val="128"/>
    </font>
    <font>
      <sz val="14"/>
      <name val="SimSun"/>
      <charset val="134"/>
    </font>
    <font>
      <b/>
      <sz val="48"/>
      <color rgb="FFFF0000"/>
      <name val="SimSun"/>
      <family val="3"/>
      <charset val="134"/>
    </font>
    <font>
      <u/>
      <sz val="16"/>
      <color indexed="8"/>
      <name val="SimSun"/>
      <charset val="134"/>
    </font>
    <font>
      <sz val="10"/>
      <name val="宋体"/>
    </font>
    <font>
      <sz val="9"/>
      <name val="SimSun"/>
      <charset val="134"/>
    </font>
    <font>
      <sz val="11"/>
      <color indexed="12"/>
      <name val="SimSun"/>
      <charset val="134"/>
    </font>
    <font>
      <sz val="11"/>
      <color theme="0"/>
      <name val="SimSun"/>
      <charset val="134"/>
    </font>
    <font>
      <sz val="9"/>
      <color rgb="FF000000"/>
      <name val="宋体"/>
    </font>
    <font>
      <sz val="11"/>
      <color indexed="8"/>
      <name val="宋体"/>
    </font>
    <font>
      <sz val="11"/>
      <color indexed="8"/>
      <name val="ＭＳ Ｐゴシック"/>
      <family val="3"/>
      <charset val="134"/>
    </font>
  </fonts>
  <fills count="20">
    <fill>
      <patternFill patternType="none"/>
    </fill>
    <fill>
      <patternFill patternType="gray125"/>
    </fill>
    <fill>
      <patternFill patternType="solid">
        <fgColor indexed="31"/>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53"/>
        <bgColor indexed="64"/>
      </patternFill>
    </fill>
    <fill>
      <patternFill patternType="solid">
        <fgColor indexed="9"/>
        <bgColor indexed="64"/>
      </patternFill>
    </fill>
    <fill>
      <patternFill patternType="solid">
        <fgColor indexed="23"/>
        <bgColor indexed="64"/>
      </patternFill>
    </fill>
    <fill>
      <patternFill patternType="solid">
        <fgColor rgb="FFFFFF00"/>
        <bgColor indexed="64"/>
      </patternFill>
    </fill>
    <fill>
      <patternFill patternType="solid">
        <fgColor theme="0"/>
        <bgColor indexed="64"/>
      </patternFill>
    </fill>
    <fill>
      <patternFill patternType="solid">
        <fgColor indexed="13"/>
        <bgColor indexed="64"/>
      </patternFill>
    </fill>
    <fill>
      <patternFill patternType="solid">
        <fgColor indexed="34"/>
        <bgColor indexed="64"/>
      </patternFill>
    </fill>
    <fill>
      <patternFill patternType="solid">
        <fgColor indexed="22"/>
        <bgColor indexed="64"/>
      </patternFill>
    </fill>
    <fill>
      <patternFill patternType="solid">
        <fgColor rgb="FF00B05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249977111117893"/>
        <bgColor indexed="64"/>
      </patternFill>
    </fill>
    <fill>
      <patternFill patternType="solid">
        <fgColor theme="3" tint="0.59999389629810485"/>
        <bgColor indexed="64"/>
      </patternFill>
    </fill>
    <fill>
      <patternFill patternType="solid">
        <fgColor theme="6" tint="0.59999389629810485"/>
        <bgColor indexed="64"/>
      </patternFill>
    </fill>
  </fills>
  <borders count="15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hair">
        <color indexed="64"/>
      </top>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dotted">
        <color indexed="64"/>
      </right>
      <top style="hair">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right/>
      <top/>
      <bottom style="dotted">
        <color indexed="64"/>
      </bottom>
      <diagonal/>
    </border>
    <border>
      <left/>
      <right/>
      <top/>
      <bottom style="dashed">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thin">
        <color indexed="64"/>
      </top>
      <bottom style="dashed">
        <color indexed="64"/>
      </bottom>
      <diagonal/>
    </border>
    <border>
      <left/>
      <right/>
      <top style="dashed">
        <color indexed="64"/>
      </top>
      <bottom/>
      <diagonal/>
    </border>
    <border>
      <left/>
      <right/>
      <top style="dashed">
        <color indexed="64"/>
      </top>
      <bottom style="dotted">
        <color indexed="64"/>
      </bottom>
      <diagonal/>
    </border>
    <border>
      <left style="hair">
        <color indexed="64"/>
      </left>
      <right/>
      <top/>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dotted">
        <color indexed="64"/>
      </bottom>
      <diagonal/>
    </border>
    <border>
      <left style="medium">
        <color auto="1"/>
      </left>
      <right/>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bottom style="thin">
        <color auto="1"/>
      </bottom>
      <diagonal/>
    </border>
    <border>
      <left style="dotted">
        <color auto="1"/>
      </left>
      <right/>
      <top/>
      <bottom style="thin">
        <color auto="1"/>
      </bottom>
      <diagonal/>
    </border>
    <border>
      <left/>
      <right/>
      <top style="hair">
        <color auto="1"/>
      </top>
      <bottom style="thin">
        <color auto="1"/>
      </bottom>
      <diagonal/>
    </border>
    <border>
      <left style="medium">
        <color indexed="64"/>
      </left>
      <right/>
      <top style="medium">
        <color indexed="64"/>
      </top>
      <bottom style="thin">
        <color indexed="64"/>
      </bottom>
      <diagonal/>
    </border>
    <border>
      <left/>
      <right style="medium">
        <color auto="1"/>
      </right>
      <top/>
      <bottom style="hair">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style="hair">
        <color auto="1"/>
      </left>
      <right/>
      <top style="thin">
        <color auto="1"/>
      </top>
      <bottom style="medium">
        <color indexed="64"/>
      </bottom>
      <diagonal/>
    </border>
    <border>
      <left style="thin">
        <color auto="1"/>
      </left>
      <right/>
      <top style="thin">
        <color auto="1"/>
      </top>
      <bottom style="medium">
        <color indexed="64"/>
      </bottom>
      <diagonal/>
    </border>
    <border>
      <left/>
      <right style="hair">
        <color auto="1"/>
      </right>
      <top style="thin">
        <color auto="1"/>
      </top>
      <bottom style="medium">
        <color indexed="64"/>
      </bottom>
      <diagonal/>
    </border>
    <border>
      <left/>
      <right style="thin">
        <color auto="1"/>
      </right>
      <top style="thin">
        <color auto="1"/>
      </top>
      <bottom style="medium">
        <color indexed="64"/>
      </bottom>
      <diagonal/>
    </border>
    <border>
      <left style="dotted">
        <color auto="1"/>
      </left>
      <right/>
      <top style="thin">
        <color auto="1"/>
      </top>
      <bottom style="medium">
        <color indexed="64"/>
      </bottom>
      <diagonal/>
    </border>
    <border>
      <left style="medium">
        <color auto="1"/>
      </left>
      <right/>
      <top/>
      <bottom style="hair">
        <color auto="1"/>
      </bottom>
      <diagonal/>
    </border>
    <border>
      <left/>
      <right/>
      <top/>
      <bottom style="hair">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s>
  <cellStyleXfs count="2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2" fillId="6" borderId="0" applyNumberFormat="0" applyBorder="0" applyAlignment="0" applyProtection="0">
      <alignment vertical="center"/>
    </xf>
    <xf numFmtId="0" fontId="5" fillId="0" borderId="0">
      <alignment vertical="center"/>
    </xf>
    <xf numFmtId="0" fontId="22"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2" fillId="0" borderId="0">
      <alignment vertical="center"/>
    </xf>
    <xf numFmtId="38" fontId="9" fillId="0" borderId="0" applyFont="0" applyFill="0" applyBorder="0" applyAlignment="0" applyProtection="0">
      <alignment vertical="center"/>
    </xf>
    <xf numFmtId="0" fontId="5" fillId="0" borderId="0"/>
    <xf numFmtId="0" fontId="22" fillId="0" borderId="0"/>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5" fillId="0" borderId="0">
      <alignment vertical="center"/>
    </xf>
    <xf numFmtId="0" fontId="39" fillId="0" borderId="0" applyNumberFormat="0" applyFill="0" applyBorder="0" applyAlignment="0" applyProtection="0">
      <alignment vertical="top"/>
      <protection locked="0"/>
    </xf>
    <xf numFmtId="6" fontId="55" fillId="0" borderId="0" applyFont="0" applyFill="0" applyBorder="0" applyAlignment="0" applyProtection="0">
      <alignment vertical="center"/>
    </xf>
    <xf numFmtId="0" fontId="55" fillId="0" borderId="0">
      <alignment vertical="center"/>
    </xf>
    <xf numFmtId="0" fontId="55" fillId="0" borderId="0">
      <alignment vertical="center"/>
    </xf>
    <xf numFmtId="0" fontId="106" fillId="0" borderId="0">
      <alignment vertical="center"/>
    </xf>
    <xf numFmtId="0" fontId="9" fillId="0" borderId="0">
      <alignment vertical="center"/>
    </xf>
  </cellStyleXfs>
  <cellXfs count="134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Fo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7" applyFill="1">
      <alignment vertical="center"/>
    </xf>
    <xf numFmtId="0" fontId="5" fillId="0" borderId="0" xfId="7" applyFont="1" applyFill="1">
      <alignment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8" fillId="0" borderId="0" xfId="0" applyFont="1">
      <alignment vertical="center"/>
    </xf>
    <xf numFmtId="0" fontId="15" fillId="0" borderId="0" xfId="0" applyFont="1" applyAlignment="1">
      <alignment horizontal="left" vertical="center"/>
    </xf>
    <xf numFmtId="0" fontId="16" fillId="0" borderId="0" xfId="0" applyFont="1" applyAlignment="1"/>
    <xf numFmtId="0" fontId="21" fillId="0" borderId="0" xfId="0" applyFont="1" applyAlignment="1">
      <alignment horizontal="left" vertical="center"/>
    </xf>
    <xf numFmtId="0" fontId="20" fillId="0" borderId="0" xfId="0" applyFont="1" applyFill="1" applyBorder="1">
      <alignment vertical="center"/>
    </xf>
    <xf numFmtId="0" fontId="20" fillId="0" borderId="0" xfId="0" applyFont="1">
      <alignment vertical="center"/>
    </xf>
    <xf numFmtId="0" fontId="20" fillId="7" borderId="0" xfId="0" applyFont="1" applyFill="1" applyAlignment="1">
      <alignment vertical="center"/>
    </xf>
    <xf numFmtId="0" fontId="2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lignment vertical="center"/>
    </xf>
    <xf numFmtId="49" fontId="30" fillId="0" borderId="14" xfId="14" applyNumberFormat="1" applyFont="1" applyFill="1" applyBorder="1" applyAlignment="1">
      <alignment horizontal="center" vertical="center" shrinkToFit="1"/>
    </xf>
    <xf numFmtId="49" fontId="30" fillId="0" borderId="16" xfId="14" applyNumberFormat="1" applyFont="1" applyFill="1" applyBorder="1" applyAlignment="1">
      <alignment horizontal="center" vertical="center" shrinkToFit="1"/>
    </xf>
    <xf numFmtId="0" fontId="5" fillId="0" borderId="0" xfId="7" applyFill="1" applyBorder="1">
      <alignment vertical="center"/>
    </xf>
    <xf numFmtId="0" fontId="30" fillId="0" borderId="14" xfId="14" applyNumberFormat="1" applyFont="1" applyFill="1" applyBorder="1" applyAlignment="1">
      <alignment horizontal="center" vertical="center" shrinkToFit="1"/>
    </xf>
    <xf numFmtId="176" fontId="36" fillId="0" borderId="0" xfId="20" applyNumberFormat="1" applyFont="1" applyFill="1" applyBorder="1" applyAlignment="1">
      <alignment vertical="center" wrapText="1" shrinkToFit="1"/>
    </xf>
    <xf numFmtId="49" fontId="37" fillId="0" borderId="0" xfId="20" applyNumberFormat="1" applyFont="1" applyFill="1" applyBorder="1" applyAlignment="1">
      <alignment vertical="center" shrinkToFit="1"/>
    </xf>
    <xf numFmtId="0" fontId="33" fillId="0" borderId="0" xfId="0" applyFont="1" applyBorder="1" applyAlignment="1">
      <alignment horizontal="center" vertical="center"/>
    </xf>
    <xf numFmtId="49" fontId="6" fillId="0" borderId="0" xfId="20" applyNumberFormat="1" applyFont="1" applyFill="1" applyBorder="1" applyAlignment="1">
      <alignment horizontal="center" vertical="center" shrinkToFit="1"/>
    </xf>
    <xf numFmtId="49" fontId="6" fillId="0" borderId="8" xfId="20" applyNumberFormat="1" applyFont="1" applyFill="1" applyBorder="1" applyAlignment="1">
      <alignment vertical="center" wrapText="1" shrinkToFit="1"/>
    </xf>
    <xf numFmtId="49" fontId="6" fillId="0" borderId="0" xfId="20" applyNumberFormat="1" applyFont="1" applyFill="1" applyBorder="1" applyAlignment="1">
      <alignment vertical="center" wrapText="1" shrinkToFit="1"/>
    </xf>
    <xf numFmtId="49" fontId="6" fillId="0" borderId="0" xfId="20" applyNumberFormat="1" applyFont="1" applyFill="1" applyBorder="1" applyAlignment="1">
      <alignment vertical="center" shrinkToFit="1"/>
    </xf>
    <xf numFmtId="49" fontId="37" fillId="0" borderId="0" xfId="20" applyNumberFormat="1" applyFont="1" applyFill="1" applyBorder="1" applyAlignment="1">
      <alignment horizontal="center" vertical="center" shrinkToFit="1"/>
    </xf>
    <xf numFmtId="49" fontId="37" fillId="0" borderId="53" xfId="20" applyNumberFormat="1"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27" fillId="0" borderId="2" xfId="20" applyNumberFormat="1" applyFont="1" applyFill="1" applyBorder="1" applyAlignment="1">
      <alignment vertical="center" wrapText="1"/>
    </xf>
    <xf numFmtId="0" fontId="30" fillId="0" borderId="0" xfId="20" applyNumberFormat="1" applyFont="1" applyFill="1" applyBorder="1" applyAlignment="1">
      <alignment horizontal="center" vertical="center" wrapText="1"/>
    </xf>
    <xf numFmtId="0" fontId="44" fillId="0" borderId="0" xfId="20" applyNumberFormat="1" applyFont="1" applyFill="1" applyBorder="1" applyAlignment="1">
      <alignment vertical="center" wrapText="1"/>
    </xf>
    <xf numFmtId="49" fontId="30" fillId="0" borderId="0" xfId="20" applyNumberFormat="1" applyFont="1" applyFill="1" applyBorder="1" applyAlignment="1">
      <alignment horizontal="center" vertical="center" shrinkToFit="1"/>
    </xf>
    <xf numFmtId="49" fontId="44" fillId="0" borderId="0" xfId="20" applyNumberFormat="1" applyFont="1" applyFill="1" applyBorder="1" applyAlignment="1">
      <alignment vertical="center" shrinkToFit="1"/>
    </xf>
    <xf numFmtId="49" fontId="30" fillId="0" borderId="0" xfId="20" applyNumberFormat="1" applyFont="1" applyFill="1" applyBorder="1" applyAlignment="1">
      <alignment horizontal="center" shrinkToFit="1"/>
    </xf>
    <xf numFmtId="49" fontId="28" fillId="0" borderId="0" xfId="20" applyNumberFormat="1" applyFont="1" applyFill="1" applyBorder="1" applyAlignment="1">
      <alignment horizontal="center" shrinkToFit="1"/>
    </xf>
    <xf numFmtId="0" fontId="31" fillId="0" borderId="0" xfId="0" applyFont="1" applyBorder="1" applyAlignment="1">
      <alignment vertical="center"/>
    </xf>
    <xf numFmtId="49" fontId="48" fillId="0" borderId="0" xfId="20" applyNumberFormat="1" applyFont="1" applyFill="1" applyBorder="1" applyAlignment="1">
      <alignment horizontal="center" vertical="top" shrinkToFit="1"/>
    </xf>
    <xf numFmtId="49" fontId="27" fillId="0" borderId="0" xfId="20" applyNumberFormat="1" applyFont="1" applyFill="1" applyBorder="1" applyAlignment="1">
      <alignment horizontal="center" shrinkToFit="1"/>
    </xf>
    <xf numFmtId="49" fontId="50" fillId="0" borderId="55" xfId="20" applyNumberFormat="1" applyFont="1" applyFill="1" applyBorder="1" applyAlignment="1">
      <alignment wrapText="1" shrinkToFit="1"/>
    </xf>
    <xf numFmtId="49" fontId="28" fillId="0" borderId="0" xfId="20" applyNumberFormat="1" applyFont="1" applyFill="1" applyBorder="1" applyAlignment="1">
      <alignment shrinkToFit="1"/>
    </xf>
    <xf numFmtId="49" fontId="50" fillId="0" borderId="55" xfId="20" applyNumberFormat="1" applyFont="1" applyFill="1" applyBorder="1" applyAlignment="1">
      <alignment horizontal="right" wrapText="1" shrinkToFit="1"/>
    </xf>
    <xf numFmtId="49" fontId="50" fillId="0" borderId="54" xfId="20" applyNumberFormat="1" applyFont="1" applyFill="1" applyBorder="1" applyAlignment="1">
      <alignment wrapText="1" shrinkToFit="1"/>
    </xf>
    <xf numFmtId="180" fontId="50" fillId="7" borderId="55" xfId="20" applyNumberFormat="1" applyFont="1" applyFill="1" applyBorder="1" applyAlignment="1">
      <alignment shrinkToFit="1"/>
    </xf>
    <xf numFmtId="49" fontId="27" fillId="0" borderId="0" xfId="20" applyNumberFormat="1" applyFont="1" applyFill="1" applyBorder="1" applyAlignment="1">
      <alignment shrinkToFit="1"/>
    </xf>
    <xf numFmtId="49" fontId="30" fillId="0" borderId="0" xfId="20" applyNumberFormat="1" applyFont="1" applyFill="1" applyBorder="1" applyAlignment="1">
      <alignment shrinkToFit="1"/>
    </xf>
    <xf numFmtId="49" fontId="48" fillId="0" borderId="0" xfId="20" applyNumberFormat="1" applyFont="1" applyFill="1" applyBorder="1" applyAlignment="1">
      <alignment vertical="top" shrinkToFit="1"/>
    </xf>
    <xf numFmtId="49" fontId="48" fillId="0" borderId="0" xfId="20" applyNumberFormat="1" applyFont="1" applyFill="1" applyBorder="1" applyAlignment="1">
      <alignment horizontal="right" wrapText="1" shrinkToFit="1"/>
    </xf>
    <xf numFmtId="49" fontId="27" fillId="0" borderId="0" xfId="20" applyNumberFormat="1" applyFont="1" applyFill="1" applyBorder="1" applyAlignment="1">
      <alignment wrapText="1" shrinkToFit="1"/>
    </xf>
    <xf numFmtId="49" fontId="40" fillId="0" borderId="0" xfId="20" applyNumberFormat="1" applyFont="1" applyFill="1" applyBorder="1" applyAlignment="1">
      <alignment horizontal="center" wrapText="1" shrinkToFit="1"/>
    </xf>
    <xf numFmtId="49" fontId="30" fillId="0" borderId="0" xfId="20" applyNumberFormat="1" applyFont="1" applyFill="1" applyBorder="1" applyAlignment="1">
      <alignment horizontal="left" wrapText="1"/>
    </xf>
    <xf numFmtId="49" fontId="30" fillId="0" borderId="0" xfId="20" applyNumberFormat="1" applyFont="1" applyFill="1" applyBorder="1" applyAlignment="1">
      <alignment horizontal="center" wrapText="1" shrinkToFit="1"/>
    </xf>
    <xf numFmtId="49" fontId="53" fillId="0" borderId="0" xfId="20" applyNumberFormat="1" applyFont="1" applyFill="1" applyBorder="1" applyAlignment="1">
      <alignment horizontal="center" shrinkToFit="1"/>
    </xf>
    <xf numFmtId="49" fontId="48" fillId="0" borderId="60" xfId="20" applyNumberFormat="1" applyFont="1" applyFill="1" applyBorder="1" applyAlignment="1">
      <alignment vertical="top" shrinkToFit="1"/>
    </xf>
    <xf numFmtId="49" fontId="54" fillId="0" borderId="0" xfId="20" applyNumberFormat="1" applyFont="1" applyFill="1" applyBorder="1" applyAlignment="1">
      <alignment horizontal="center" vertical="top" wrapText="1" shrinkToFit="1"/>
    </xf>
    <xf numFmtId="49" fontId="53" fillId="0" borderId="0" xfId="20" applyNumberFormat="1" applyFont="1" applyFill="1" applyBorder="1" applyAlignment="1">
      <alignment horizontal="center" vertical="center" shrinkToFit="1"/>
    </xf>
    <xf numFmtId="49" fontId="53" fillId="0" borderId="0" xfId="20" applyNumberFormat="1" applyFont="1" applyFill="1" applyBorder="1" applyAlignment="1">
      <alignment horizontal="center" vertical="center" wrapText="1" shrinkToFit="1"/>
    </xf>
    <xf numFmtId="49" fontId="27" fillId="0" borderId="0" xfId="20" applyNumberFormat="1" applyFont="1" applyFill="1" applyBorder="1" applyAlignment="1">
      <alignment horizontal="center" vertical="center" shrinkToFit="1"/>
    </xf>
    <xf numFmtId="49" fontId="43" fillId="0" borderId="0" xfId="20" applyNumberFormat="1" applyFont="1" applyFill="1" applyBorder="1" applyAlignment="1">
      <alignment horizontal="center" shrinkToFit="1"/>
    </xf>
    <xf numFmtId="49" fontId="40" fillId="0" borderId="0" xfId="20" applyNumberFormat="1" applyFont="1" applyFill="1" applyBorder="1" applyAlignment="1">
      <alignment horizontal="center" vertical="center" shrinkToFit="1"/>
    </xf>
    <xf numFmtId="49" fontId="6" fillId="0" borderId="63" xfId="20" applyNumberFormat="1" applyFont="1" applyFill="1" applyBorder="1" applyAlignment="1">
      <alignment vertical="center" shrinkToFit="1"/>
    </xf>
    <xf numFmtId="49" fontId="40" fillId="0" borderId="0" xfId="20" applyNumberFormat="1" applyFont="1" applyFill="1" applyBorder="1" applyAlignment="1">
      <alignment horizontal="center" vertical="center" wrapText="1" shrinkToFit="1"/>
    </xf>
    <xf numFmtId="49" fontId="51" fillId="0" borderId="0" xfId="20" applyNumberFormat="1" applyFont="1" applyFill="1" applyBorder="1" applyAlignment="1">
      <alignment horizontal="center" vertical="center" shrinkToFit="1"/>
    </xf>
    <xf numFmtId="49" fontId="6" fillId="0" borderId="68" xfId="20" applyNumberFormat="1" applyFont="1" applyFill="1" applyBorder="1" applyAlignment="1">
      <alignment vertical="center" shrinkToFit="1"/>
    </xf>
    <xf numFmtId="49" fontId="6" fillId="0" borderId="63" xfId="20" applyNumberFormat="1" applyFont="1" applyFill="1" applyBorder="1" applyAlignment="1">
      <alignment horizontal="center" vertical="center" shrinkToFit="1"/>
    </xf>
    <xf numFmtId="49" fontId="6" fillId="0" borderId="68" xfId="20" applyNumberFormat="1" applyFont="1" applyFill="1" applyBorder="1" applyAlignment="1">
      <alignment horizontal="center" vertical="center" shrinkToFit="1"/>
    </xf>
    <xf numFmtId="0" fontId="28" fillId="0" borderId="0" xfId="20" applyNumberFormat="1" applyFont="1" applyFill="1" applyBorder="1" applyAlignment="1">
      <alignment horizontal="center" shrinkToFit="1"/>
    </xf>
    <xf numFmtId="49" fontId="30" fillId="0" borderId="0" xfId="20" applyNumberFormat="1" applyFont="1" applyFill="1" applyBorder="1" applyAlignment="1">
      <alignment horizontal="left" shrinkToFit="1"/>
    </xf>
    <xf numFmtId="49" fontId="30" fillId="0" borderId="2" xfId="20" applyNumberFormat="1" applyFont="1" applyFill="1" applyBorder="1" applyAlignment="1">
      <alignment horizontal="center"/>
    </xf>
    <xf numFmtId="49" fontId="30" fillId="0" borderId="2" xfId="20" applyNumberFormat="1" applyFont="1" applyFill="1" applyBorder="1" applyAlignment="1">
      <alignment wrapText="1"/>
    </xf>
    <xf numFmtId="49" fontId="28" fillId="0" borderId="0" xfId="20" applyNumberFormat="1" applyFont="1" applyFill="1" applyBorder="1" applyAlignment="1">
      <alignment wrapText="1"/>
    </xf>
    <xf numFmtId="49" fontId="47" fillId="0" borderId="0" xfId="20" applyNumberFormat="1" applyFont="1" applyFill="1" applyBorder="1" applyAlignment="1">
      <alignment wrapText="1"/>
    </xf>
    <xf numFmtId="49" fontId="30" fillId="0" borderId="0" xfId="20" applyNumberFormat="1" applyFont="1" applyFill="1" applyBorder="1" applyAlignment="1">
      <alignment wrapText="1"/>
    </xf>
    <xf numFmtId="49" fontId="30" fillId="0" borderId="0" xfId="20" applyNumberFormat="1" applyFont="1" applyFill="1" applyBorder="1" applyAlignment="1">
      <alignment horizontal="center"/>
    </xf>
    <xf numFmtId="49" fontId="30" fillId="0" borderId="0" xfId="20" applyNumberFormat="1" applyFont="1" applyFill="1" applyBorder="1" applyAlignment="1">
      <alignment vertical="top" wrapText="1"/>
    </xf>
    <xf numFmtId="49" fontId="48" fillId="0" borderId="1" xfId="20" applyNumberFormat="1" applyFont="1" applyFill="1" applyBorder="1" applyAlignment="1">
      <alignment vertical="top" shrinkToFit="1"/>
    </xf>
    <xf numFmtId="49" fontId="30" fillId="0" borderId="63" xfId="20" applyNumberFormat="1" applyFont="1" applyFill="1" applyBorder="1" applyAlignment="1">
      <alignment horizontal="center" vertical="center" shrinkToFit="1"/>
    </xf>
    <xf numFmtId="49" fontId="30" fillId="0" borderId="66" xfId="20" applyNumberFormat="1" applyFont="1" applyFill="1" applyBorder="1" applyAlignment="1">
      <alignment vertical="center" shrinkToFit="1"/>
    </xf>
    <xf numFmtId="49" fontId="30" fillId="0" borderId="68" xfId="20" applyNumberFormat="1" applyFont="1" applyFill="1" applyBorder="1" applyAlignment="1">
      <alignment horizontal="center" vertical="center" shrinkToFit="1"/>
    </xf>
    <xf numFmtId="49" fontId="30" fillId="0" borderId="71" xfId="20" applyNumberFormat="1" applyFont="1" applyFill="1" applyBorder="1" applyAlignment="1">
      <alignment vertical="center" shrinkToFit="1"/>
    </xf>
    <xf numFmtId="49" fontId="46" fillId="0" borderId="0" xfId="20" applyNumberFormat="1" applyFont="1" applyFill="1" applyBorder="1" applyAlignment="1">
      <alignment vertical="top" wrapText="1"/>
    </xf>
    <xf numFmtId="49" fontId="46" fillId="0" borderId="0" xfId="20" applyNumberFormat="1" applyFont="1" applyFill="1" applyBorder="1" applyAlignment="1">
      <alignment vertical="center" shrinkToFit="1"/>
    </xf>
    <xf numFmtId="49" fontId="30" fillId="0" borderId="0" xfId="20" applyNumberFormat="1" applyFont="1" applyFill="1" applyBorder="1" applyAlignment="1">
      <alignment vertical="center" shrinkToFit="1"/>
    </xf>
    <xf numFmtId="0" fontId="57" fillId="0" borderId="0" xfId="0" applyFont="1" applyFill="1" applyBorder="1" applyAlignment="1" applyProtection="1">
      <protection locked="0"/>
    </xf>
    <xf numFmtId="0" fontId="31" fillId="0" borderId="0" xfId="0" applyFont="1" applyFill="1" applyBorder="1" applyAlignment="1">
      <alignment horizontal="left"/>
    </xf>
    <xf numFmtId="0" fontId="31" fillId="0" borderId="0" xfId="0" applyFont="1" applyFill="1" applyBorder="1" applyAlignment="1"/>
    <xf numFmtId="0" fontId="14" fillId="0" borderId="55" xfId="0" applyFont="1" applyFill="1" applyBorder="1" applyAlignment="1">
      <alignment vertical="center"/>
    </xf>
    <xf numFmtId="0" fontId="14" fillId="0" borderId="55" xfId="0" applyFont="1" applyFill="1" applyBorder="1">
      <alignment vertical="center"/>
    </xf>
    <xf numFmtId="49" fontId="30" fillId="0" borderId="55" xfId="20" applyNumberFormat="1" applyFont="1" applyFill="1" applyBorder="1" applyAlignment="1">
      <alignment vertical="center" shrinkToFit="1"/>
    </xf>
    <xf numFmtId="0" fontId="31" fillId="0" borderId="55" xfId="0" applyFont="1" applyFill="1" applyBorder="1">
      <alignment vertical="center"/>
    </xf>
    <xf numFmtId="49" fontId="30" fillId="0" borderId="55" xfId="20" applyNumberFormat="1" applyFont="1" applyFill="1" applyBorder="1" applyAlignment="1">
      <alignment horizontal="center" vertical="center" shrinkToFit="1"/>
    </xf>
    <xf numFmtId="49" fontId="30" fillId="0" borderId="0" xfId="20" applyNumberFormat="1" applyFont="1" applyFill="1" applyBorder="1" applyAlignment="1"/>
    <xf numFmtId="49" fontId="30" fillId="0" borderId="77" xfId="20" applyNumberFormat="1" applyFont="1" applyFill="1" applyBorder="1" applyAlignment="1">
      <alignment horizontal="center" shrinkToFit="1"/>
    </xf>
    <xf numFmtId="49" fontId="50" fillId="0" borderId="0" xfId="20" applyNumberFormat="1" applyFont="1" applyFill="1" applyBorder="1" applyAlignment="1" applyProtection="1">
      <alignment shrinkToFit="1"/>
    </xf>
    <xf numFmtId="49" fontId="30" fillId="0" borderId="0" xfId="20" applyNumberFormat="1" applyFont="1" applyFill="1" applyBorder="1" applyAlignment="1">
      <alignment vertical="top" shrinkToFit="1"/>
    </xf>
    <xf numFmtId="49" fontId="58" fillId="0" borderId="0" xfId="20" applyNumberFormat="1" applyFont="1" applyFill="1" applyBorder="1" applyAlignment="1"/>
    <xf numFmtId="49" fontId="50" fillId="0" borderId="55" xfId="20" applyNumberFormat="1" applyFont="1" applyFill="1" applyBorder="1" applyAlignment="1" applyProtection="1">
      <alignment shrinkToFit="1"/>
    </xf>
    <xf numFmtId="49" fontId="30" fillId="0" borderId="55" xfId="20" applyNumberFormat="1" applyFont="1" applyFill="1" applyBorder="1" applyAlignment="1">
      <alignment horizontal="center" shrinkToFit="1"/>
    </xf>
    <xf numFmtId="49" fontId="46" fillId="0" borderId="0" xfId="20" applyNumberFormat="1" applyFont="1" applyFill="1" applyBorder="1" applyAlignment="1">
      <alignment horizontal="center" shrinkToFit="1"/>
    </xf>
    <xf numFmtId="49" fontId="6" fillId="0" borderId="0" xfId="20" applyNumberFormat="1" applyFont="1" applyFill="1" applyBorder="1" applyAlignment="1">
      <alignment horizontal="center" vertical="top" shrinkToFit="1"/>
    </xf>
    <xf numFmtId="49" fontId="6" fillId="0" borderId="0" xfId="20" applyNumberFormat="1" applyFont="1" applyFill="1" applyBorder="1" applyAlignment="1">
      <alignment vertical="top" shrinkToFit="1"/>
    </xf>
    <xf numFmtId="49" fontId="46" fillId="0" borderId="0" xfId="20" applyNumberFormat="1" applyFont="1" applyFill="1" applyBorder="1" applyAlignment="1">
      <alignment shrinkToFit="1"/>
    </xf>
    <xf numFmtId="49" fontId="46" fillId="0" borderId="54" xfId="20" applyNumberFormat="1" applyFont="1" applyFill="1" applyBorder="1" applyAlignment="1">
      <alignment shrinkToFit="1"/>
    </xf>
    <xf numFmtId="49" fontId="58" fillId="0" borderId="0" xfId="20" applyNumberFormat="1" applyFont="1" applyFill="1" applyBorder="1" applyAlignment="1">
      <alignment horizontal="center" vertical="top" shrinkToFit="1"/>
    </xf>
    <xf numFmtId="49" fontId="58" fillId="0" borderId="0" xfId="20" applyNumberFormat="1" applyFont="1" applyFill="1" applyBorder="1" applyAlignment="1">
      <alignment vertical="top" shrinkToFit="1"/>
    </xf>
    <xf numFmtId="49" fontId="6" fillId="0" borderId="0" xfId="20" applyNumberFormat="1" applyFont="1" applyFill="1" applyBorder="1" applyAlignment="1">
      <alignment shrinkToFit="1"/>
    </xf>
    <xf numFmtId="180" fontId="6" fillId="0" borderId="0" xfId="20" applyNumberFormat="1" applyFont="1" applyFill="1" applyBorder="1" applyAlignment="1">
      <alignment shrinkToFit="1"/>
    </xf>
    <xf numFmtId="49" fontId="6" fillId="0" borderId="0" xfId="20" applyNumberFormat="1" applyFont="1" applyFill="1" applyBorder="1" applyAlignment="1">
      <alignment horizontal="center" shrinkToFit="1"/>
    </xf>
    <xf numFmtId="49" fontId="48" fillId="0" borderId="0" xfId="20" applyNumberFormat="1" applyFont="1" applyFill="1" applyBorder="1" applyAlignment="1">
      <alignment horizontal="center" shrinkToFit="1"/>
    </xf>
    <xf numFmtId="0" fontId="45" fillId="0" borderId="0" xfId="20" applyFont="1" applyFill="1" applyBorder="1" applyAlignment="1">
      <alignment horizontal="center" vertical="center" wrapText="1"/>
    </xf>
    <xf numFmtId="49" fontId="6" fillId="0" borderId="0" xfId="20" applyNumberFormat="1" applyFont="1" applyFill="1" applyBorder="1" applyAlignment="1">
      <alignment wrapText="1"/>
    </xf>
    <xf numFmtId="0" fontId="47" fillId="0" borderId="55" xfId="20" applyNumberFormat="1" applyFont="1" applyFill="1" applyBorder="1" applyAlignment="1">
      <alignment wrapText="1"/>
    </xf>
    <xf numFmtId="0" fontId="46" fillId="0" borderId="0" xfId="20" applyFont="1" applyFill="1" applyBorder="1" applyAlignment="1">
      <alignment horizontal="left" wrapText="1"/>
    </xf>
    <xf numFmtId="0" fontId="46" fillId="0" borderId="0" xfId="20" applyFont="1" applyFill="1" applyBorder="1" applyAlignment="1">
      <alignment horizontal="left"/>
    </xf>
    <xf numFmtId="176" fontId="47" fillId="0" borderId="54" xfId="20" applyNumberFormat="1" applyFont="1" applyFill="1" applyBorder="1" applyAlignment="1"/>
    <xf numFmtId="49" fontId="47" fillId="0" borderId="0" xfId="20" applyNumberFormat="1" applyFont="1" applyFill="1" applyBorder="1" applyAlignment="1">
      <alignment horizontal="center"/>
    </xf>
    <xf numFmtId="49" fontId="50" fillId="0" borderId="0" xfId="20" applyNumberFormat="1" applyFont="1" applyFill="1" applyBorder="1" applyAlignment="1">
      <alignment wrapText="1" shrinkToFit="1"/>
    </xf>
    <xf numFmtId="49" fontId="48" fillId="0" borderId="54" xfId="20" applyNumberFormat="1" applyFont="1" applyFill="1" applyBorder="1" applyAlignment="1">
      <alignment vertical="top" shrinkToFit="1"/>
    </xf>
    <xf numFmtId="49" fontId="27" fillId="0" borderId="54" xfId="20" applyNumberFormat="1" applyFont="1" applyFill="1" applyBorder="1" applyAlignment="1">
      <alignment wrapText="1" shrinkToFit="1"/>
    </xf>
    <xf numFmtId="49" fontId="58" fillId="0" borderId="0" xfId="20" applyNumberFormat="1" applyFont="1" applyFill="1" applyBorder="1" applyAlignment="1">
      <alignment vertical="top" wrapText="1"/>
    </xf>
    <xf numFmtId="0" fontId="30" fillId="0" borderId="0" xfId="20" applyFont="1" applyFill="1" applyBorder="1" applyAlignment="1"/>
    <xf numFmtId="0" fontId="51" fillId="0" borderId="0" xfId="20" applyFont="1" applyFill="1" applyBorder="1" applyAlignment="1"/>
    <xf numFmtId="0" fontId="27" fillId="0" borderId="0" xfId="20" applyFont="1" applyFill="1" applyBorder="1" applyAlignment="1"/>
    <xf numFmtId="0" fontId="27" fillId="0" borderId="0" xfId="20" applyFont="1" applyFill="1" applyBorder="1" applyAlignment="1">
      <alignment horizontal="center" wrapText="1"/>
    </xf>
    <xf numFmtId="0" fontId="6" fillId="0" borderId="0" xfId="20" applyFont="1" applyFill="1" applyBorder="1" applyAlignment="1">
      <alignment vertical="top" wrapText="1"/>
    </xf>
    <xf numFmtId="0" fontId="30" fillId="0" borderId="0" xfId="20" applyFont="1" applyFill="1" applyBorder="1" applyAlignment="1">
      <alignment vertical="center"/>
    </xf>
    <xf numFmtId="49" fontId="56" fillId="0" borderId="0" xfId="20" applyNumberFormat="1" applyFont="1" applyFill="1" applyBorder="1" applyAlignment="1">
      <alignment vertical="center" shrinkToFit="1"/>
    </xf>
    <xf numFmtId="49" fontId="6" fillId="0" borderId="0" xfId="20" applyNumberFormat="1" applyFont="1" applyFill="1" applyBorder="1" applyAlignment="1">
      <alignment horizontal="center"/>
    </xf>
    <xf numFmtId="49" fontId="50" fillId="0" borderId="0" xfId="20" applyNumberFormat="1" applyFont="1" applyFill="1" applyBorder="1" applyAlignment="1">
      <alignment wrapText="1"/>
    </xf>
    <xf numFmtId="49" fontId="27" fillId="0" borderId="0" xfId="20" applyNumberFormat="1" applyFont="1" applyFill="1" applyBorder="1" applyAlignment="1">
      <alignment horizontal="center"/>
    </xf>
    <xf numFmtId="49" fontId="6" fillId="0" borderId="0" xfId="20" applyNumberFormat="1" applyFont="1" applyFill="1" applyBorder="1" applyAlignment="1">
      <alignment vertical="top"/>
    </xf>
    <xf numFmtId="49" fontId="27" fillId="0" borderId="0" xfId="20" applyNumberFormat="1" applyFont="1" applyFill="1" applyBorder="1" applyAlignment="1">
      <alignment wrapText="1"/>
    </xf>
    <xf numFmtId="183" fontId="6" fillId="0" borderId="0" xfId="20" applyNumberFormat="1" applyFont="1" applyFill="1" applyBorder="1" applyAlignment="1">
      <alignment horizontal="center"/>
    </xf>
    <xf numFmtId="49" fontId="6" fillId="0" borderId="0" xfId="20" applyNumberFormat="1" applyFont="1" applyFill="1" applyBorder="1" applyAlignment="1"/>
    <xf numFmtId="0" fontId="60" fillId="0" borderId="0" xfId="20" applyNumberFormat="1" applyFont="1" applyBorder="1" applyAlignment="1">
      <alignment horizontal="left" vertical="center" shrinkToFit="1"/>
    </xf>
    <xf numFmtId="0" fontId="61" fillId="0" borderId="0" xfId="20" applyNumberFormat="1" applyFont="1" applyBorder="1" applyAlignment="1">
      <alignment vertical="center" shrinkToFit="1"/>
    </xf>
    <xf numFmtId="0" fontId="61" fillId="0" borderId="16" xfId="20" applyNumberFormat="1" applyFont="1" applyBorder="1" applyAlignment="1">
      <alignment vertical="center" shrinkToFit="1"/>
    </xf>
    <xf numFmtId="0" fontId="61" fillId="0" borderId="80" xfId="20" applyNumberFormat="1" applyFont="1" applyBorder="1" applyAlignment="1">
      <alignment vertical="center" shrinkToFit="1"/>
    </xf>
    <xf numFmtId="0" fontId="56" fillId="0" borderId="59" xfId="20" applyNumberFormat="1" applyFont="1" applyFill="1" applyBorder="1" applyAlignment="1">
      <alignment vertical="center" shrinkToFit="1"/>
    </xf>
    <xf numFmtId="0" fontId="56" fillId="0" borderId="0" xfId="20" applyNumberFormat="1" applyFont="1" applyFill="1" applyBorder="1" applyAlignment="1">
      <alignment vertical="center" shrinkToFit="1"/>
    </xf>
    <xf numFmtId="0" fontId="56" fillId="0" borderId="0" xfId="20" applyNumberFormat="1" applyFont="1" applyFill="1" applyBorder="1" applyAlignment="1">
      <alignment horizontal="left" vertical="center" shrinkToFit="1"/>
    </xf>
    <xf numFmtId="49" fontId="63" fillId="0" borderId="0" xfId="20" applyNumberFormat="1" applyFont="1" applyFill="1" applyBorder="1" applyAlignment="1">
      <alignment horizontal="center"/>
    </xf>
    <xf numFmtId="49" fontId="27" fillId="0" borderId="0" xfId="20" applyNumberFormat="1" applyFont="1" applyFill="1" applyBorder="1" applyAlignment="1">
      <alignment horizontal="center" wrapText="1"/>
    </xf>
    <xf numFmtId="49" fontId="47" fillId="0" borderId="0" xfId="20" applyNumberFormat="1" applyFont="1" applyFill="1" applyBorder="1" applyAlignment="1" applyProtection="1">
      <alignment horizontal="center" vertical="center" wrapText="1"/>
      <protection hidden="1"/>
    </xf>
    <xf numFmtId="49" fontId="6" fillId="0" borderId="0" xfId="20" applyNumberFormat="1" applyFont="1" applyFill="1" applyBorder="1" applyAlignment="1">
      <alignment horizontal="center" wrapText="1"/>
    </xf>
    <xf numFmtId="49" fontId="47" fillId="0" borderId="0" xfId="20" applyNumberFormat="1" applyFont="1" applyFill="1" applyBorder="1" applyAlignment="1">
      <alignment vertical="center"/>
    </xf>
    <xf numFmtId="49" fontId="47" fillId="0" borderId="0" xfId="20" applyNumberFormat="1" applyFont="1" applyFill="1" applyBorder="1" applyAlignment="1">
      <alignment horizontal="left" vertical="center"/>
    </xf>
    <xf numFmtId="49" fontId="63" fillId="0" borderId="0" xfId="20" applyNumberFormat="1" applyFont="1" applyFill="1" applyBorder="1" applyAlignment="1">
      <alignment horizontal="center" vertical="center" wrapText="1"/>
    </xf>
    <xf numFmtId="49" fontId="6" fillId="0" borderId="54" xfId="20" applyNumberFormat="1" applyFont="1" applyFill="1" applyBorder="1" applyAlignment="1">
      <alignment vertical="center"/>
    </xf>
    <xf numFmtId="49" fontId="6" fillId="0" borderId="0" xfId="20" applyNumberFormat="1" applyFont="1" applyFill="1" applyBorder="1" applyAlignment="1">
      <alignment horizontal="center" vertical="center"/>
    </xf>
    <xf numFmtId="0" fontId="64" fillId="7" borderId="0" xfId="23" applyFont="1" applyFill="1" applyBorder="1" applyAlignment="1">
      <alignment vertical="center" wrapText="1" shrinkToFit="1"/>
    </xf>
    <xf numFmtId="0" fontId="31" fillId="0" borderId="0" xfId="23" applyFont="1" applyFill="1" applyBorder="1" applyAlignment="1">
      <alignment horizontal="center" vertical="center"/>
    </xf>
    <xf numFmtId="0" fontId="65" fillId="0" borderId="0" xfId="23" applyFont="1" applyBorder="1" applyAlignment="1">
      <alignment horizontal="center" shrinkToFit="1"/>
    </xf>
    <xf numFmtId="0" fontId="31" fillId="0" borderId="0" xfId="23" applyFont="1" applyFill="1" applyBorder="1" applyAlignment="1" applyProtection="1">
      <alignment horizontal="center" vertical="center"/>
      <protection hidden="1"/>
    </xf>
    <xf numFmtId="0" fontId="46" fillId="0" borderId="0" xfId="20" applyNumberFormat="1" applyFont="1" applyFill="1" applyBorder="1" applyAlignment="1">
      <alignment vertical="center" shrinkToFit="1"/>
    </xf>
    <xf numFmtId="49" fontId="67" fillId="0" borderId="0" xfId="20" applyNumberFormat="1" applyFont="1" applyFill="1" applyBorder="1" applyAlignment="1">
      <alignment vertical="center" shrinkToFit="1"/>
    </xf>
    <xf numFmtId="49" fontId="48" fillId="0" borderId="0" xfId="20" applyNumberFormat="1" applyFont="1" applyFill="1" applyBorder="1" applyAlignment="1">
      <alignment wrapText="1" shrinkToFit="1"/>
    </xf>
    <xf numFmtId="176" fontId="50" fillId="0" borderId="0" xfId="20" applyNumberFormat="1" applyFont="1" applyFill="1" applyBorder="1" applyAlignment="1">
      <alignment vertical="center" shrinkToFit="1"/>
    </xf>
    <xf numFmtId="176" fontId="50" fillId="0" borderId="55" xfId="20" applyNumberFormat="1" applyFont="1" applyFill="1" applyBorder="1" applyAlignment="1">
      <alignment vertical="center" shrinkToFit="1"/>
    </xf>
    <xf numFmtId="49" fontId="30" fillId="0" borderId="0" xfId="20" applyNumberFormat="1" applyFont="1" applyFill="1" applyBorder="1" applyAlignment="1">
      <alignment horizontal="center" vertical="top" shrinkToFit="1"/>
    </xf>
    <xf numFmtId="176" fontId="50" fillId="0" borderId="0" xfId="20" applyNumberFormat="1" applyFont="1" applyFill="1" applyBorder="1" applyAlignment="1">
      <alignment vertical="top" shrinkToFit="1"/>
    </xf>
    <xf numFmtId="0" fontId="31" fillId="0" borderId="0" xfId="23" applyFont="1" applyFill="1" applyBorder="1" applyAlignment="1">
      <alignment horizontal="center" vertical="top"/>
    </xf>
    <xf numFmtId="49" fontId="44" fillId="0" borderId="0" xfId="20" applyNumberFormat="1" applyFont="1" applyFill="1" applyBorder="1" applyAlignment="1">
      <alignment vertical="top" shrinkToFit="1"/>
    </xf>
    <xf numFmtId="0" fontId="33" fillId="7" borderId="0" xfId="23" applyFont="1" applyFill="1" applyBorder="1" applyAlignment="1">
      <alignment horizontal="center" vertical="top" shrinkToFit="1"/>
    </xf>
    <xf numFmtId="49" fontId="50" fillId="0" borderId="0" xfId="20" applyNumberFormat="1" applyFont="1" applyFill="1" applyBorder="1" applyAlignment="1">
      <alignment horizontal="center" vertical="center" shrinkToFit="1"/>
    </xf>
    <xf numFmtId="176" fontId="6" fillId="0" borderId="0" xfId="20" applyNumberFormat="1" applyFont="1" applyFill="1" applyBorder="1" applyAlignment="1">
      <alignment horizontal="center" vertical="top" shrinkToFit="1"/>
    </xf>
    <xf numFmtId="178" fontId="47" fillId="0" borderId="0" xfId="20" applyNumberFormat="1" applyFont="1" applyFill="1" applyBorder="1" applyAlignment="1">
      <alignment horizontal="center" shrinkToFit="1"/>
    </xf>
    <xf numFmtId="176" fontId="50" fillId="0" borderId="0" xfId="20" applyNumberFormat="1" applyFont="1" applyFill="1" applyBorder="1" applyAlignment="1">
      <alignment horizontal="center" vertical="top" shrinkToFit="1"/>
    </xf>
    <xf numFmtId="49" fontId="27" fillId="0" borderId="0" xfId="20" applyNumberFormat="1" applyFont="1" applyFill="1" applyBorder="1" applyAlignment="1">
      <alignment vertical="center" shrinkToFit="1"/>
    </xf>
    <xf numFmtId="0" fontId="57" fillId="7" borderId="22" xfId="23" applyFont="1" applyFill="1" applyBorder="1" applyAlignment="1">
      <alignment horizontal="left" vertical="center" wrapText="1" shrinkToFit="1"/>
    </xf>
    <xf numFmtId="49" fontId="27" fillId="0" borderId="0" xfId="20" applyNumberFormat="1" applyFont="1" applyFill="1" applyBorder="1" applyAlignment="1">
      <alignment horizontal="right" vertical="center" shrinkToFit="1"/>
    </xf>
    <xf numFmtId="176" fontId="27" fillId="0" borderId="0" xfId="20" applyNumberFormat="1" applyFont="1" applyFill="1" applyBorder="1" applyAlignment="1">
      <alignment vertical="center" shrinkToFit="1"/>
    </xf>
    <xf numFmtId="0" fontId="27" fillId="0" borderId="0" xfId="24" applyFont="1" applyFill="1" applyBorder="1" applyAlignment="1">
      <alignment vertical="center" shrinkToFit="1"/>
    </xf>
    <xf numFmtId="0" fontId="31" fillId="0" borderId="0" xfId="0" applyFont="1" applyBorder="1" applyAlignment="1">
      <alignment vertical="center" wrapText="1"/>
    </xf>
    <xf numFmtId="176" fontId="70" fillId="0" borderId="0" xfId="21" applyNumberFormat="1" applyFont="1" applyFill="1" applyBorder="1" applyAlignment="1" applyProtection="1">
      <alignment vertical="center" wrapText="1" shrinkToFit="1"/>
    </xf>
    <xf numFmtId="176" fontId="50" fillId="0" borderId="0" xfId="20" applyNumberFormat="1" applyFont="1" applyFill="1" applyBorder="1" applyAlignment="1">
      <alignment horizontal="center" vertical="center" shrinkToFit="1"/>
    </xf>
    <xf numFmtId="49" fontId="71" fillId="0" borderId="0" xfId="20" applyNumberFormat="1" applyFont="1" applyFill="1" applyBorder="1" applyAlignment="1">
      <alignment horizontal="center" shrinkToFit="1"/>
    </xf>
    <xf numFmtId="49" fontId="40" fillId="0" borderId="0" xfId="20" applyNumberFormat="1" applyFont="1" applyFill="1" applyBorder="1" applyAlignment="1">
      <alignment horizontal="center" shrinkToFit="1"/>
    </xf>
    <xf numFmtId="49" fontId="31" fillId="10" borderId="0" xfId="20" applyNumberFormat="1" applyFont="1" applyFill="1" applyBorder="1" applyAlignment="1">
      <alignment horizontal="center" vertical="center" shrinkToFit="1"/>
    </xf>
    <xf numFmtId="0" fontId="33" fillId="10" borderId="3" xfId="23" applyFont="1" applyFill="1" applyBorder="1" applyAlignment="1">
      <alignment vertical="center" wrapText="1" shrinkToFit="1"/>
    </xf>
    <xf numFmtId="0" fontId="31" fillId="10" borderId="0" xfId="23" applyFont="1" applyFill="1" applyBorder="1" applyAlignment="1">
      <alignment horizontal="center" vertical="center"/>
    </xf>
    <xf numFmtId="49" fontId="72" fillId="10" borderId="0" xfId="20" applyNumberFormat="1" applyFont="1" applyFill="1" applyBorder="1" applyAlignment="1">
      <alignment vertical="center" shrinkToFit="1"/>
    </xf>
    <xf numFmtId="176" fontId="6" fillId="0" borderId="0" xfId="20" applyNumberFormat="1" applyFont="1" applyFill="1" applyBorder="1" applyAlignment="1">
      <alignment horizontal="center" vertical="center" shrinkToFit="1"/>
    </xf>
    <xf numFmtId="0" fontId="57" fillId="0" borderId="0" xfId="23" applyFont="1" applyFill="1" applyBorder="1" applyAlignment="1">
      <alignment horizontal="center" vertical="center"/>
    </xf>
    <xf numFmtId="49" fontId="50" fillId="0" borderId="0" xfId="20" applyNumberFormat="1" applyFont="1" applyFill="1" applyBorder="1" applyAlignment="1">
      <alignment vertical="center" shrinkToFit="1"/>
    </xf>
    <xf numFmtId="176" fontId="37" fillId="0" borderId="0" xfId="20" applyNumberFormat="1" applyFont="1" applyFill="1" applyBorder="1" applyAlignment="1">
      <alignment horizontal="center" vertical="top" shrinkToFit="1"/>
    </xf>
    <xf numFmtId="0" fontId="33" fillId="0" borderId="0" xfId="23" applyFont="1" applyFill="1" applyBorder="1" applyAlignment="1">
      <alignment horizontal="center" vertical="top"/>
    </xf>
    <xf numFmtId="49" fontId="37" fillId="0" borderId="0" xfId="20" applyNumberFormat="1" applyFont="1" applyFill="1" applyBorder="1" applyAlignment="1">
      <alignment vertical="top" shrinkToFit="1"/>
    </xf>
    <xf numFmtId="49" fontId="30" fillId="7" borderId="0" xfId="20" applyNumberFormat="1" applyFont="1" applyFill="1" applyBorder="1" applyAlignment="1">
      <alignment horizontal="center" shrinkToFit="1"/>
    </xf>
    <xf numFmtId="176" fontId="50" fillId="7" borderId="0" xfId="20" applyNumberFormat="1" applyFont="1" applyFill="1" applyBorder="1" applyAlignment="1">
      <alignment horizontal="center" vertical="center" shrinkToFit="1"/>
    </xf>
    <xf numFmtId="0" fontId="31" fillId="7" borderId="0" xfId="23" applyFont="1" applyFill="1" applyBorder="1" applyAlignment="1">
      <alignment horizontal="center" vertical="center"/>
    </xf>
    <xf numFmtId="49" fontId="44" fillId="7" borderId="0" xfId="20" applyNumberFormat="1" applyFont="1" applyFill="1" applyBorder="1" applyAlignment="1">
      <alignment vertical="center" shrinkToFit="1"/>
    </xf>
    <xf numFmtId="49" fontId="63" fillId="0" borderId="0" xfId="20" applyNumberFormat="1" applyFont="1" applyFill="1" applyBorder="1" applyAlignment="1">
      <alignment horizontal="center" wrapText="1" shrinkToFit="1"/>
    </xf>
    <xf numFmtId="176" fontId="6" fillId="0" borderId="8" xfId="20" applyNumberFormat="1" applyFont="1" applyFill="1" applyBorder="1" applyAlignment="1">
      <alignment vertical="center" shrinkToFit="1"/>
    </xf>
    <xf numFmtId="0" fontId="33" fillId="0" borderId="0" xfId="23" applyFont="1" applyFill="1" applyBorder="1" applyAlignment="1">
      <alignment horizontal="center" vertical="center"/>
    </xf>
    <xf numFmtId="0" fontId="40" fillId="0" borderId="0" xfId="23" applyFont="1" applyFill="1" applyBorder="1" applyAlignment="1">
      <alignment wrapText="1" shrinkToFit="1"/>
    </xf>
    <xf numFmtId="0" fontId="40" fillId="0" borderId="0" xfId="23" applyFont="1" applyFill="1" applyBorder="1" applyAlignment="1">
      <alignment horizontal="center" vertical="center" wrapText="1"/>
    </xf>
    <xf numFmtId="0" fontId="49" fillId="0" borderId="0" xfId="23" applyFont="1" applyFill="1" applyBorder="1" applyAlignment="1">
      <alignment horizontal="center" vertical="center"/>
    </xf>
    <xf numFmtId="0" fontId="57" fillId="0" borderId="8" xfId="23" applyFont="1" applyFill="1" applyBorder="1" applyAlignment="1">
      <alignment vertical="center" shrinkToFit="1"/>
    </xf>
    <xf numFmtId="0" fontId="54" fillId="0" borderId="0" xfId="23" applyFont="1" applyFill="1" applyBorder="1" applyAlignment="1">
      <alignment horizontal="center" vertical="center"/>
    </xf>
    <xf numFmtId="0" fontId="14" fillId="0" borderId="0" xfId="23" applyFont="1" applyFill="1" applyBorder="1" applyAlignment="1">
      <alignment horizontal="center" vertical="center" shrinkToFit="1"/>
    </xf>
    <xf numFmtId="49" fontId="30" fillId="0" borderId="0" xfId="20" applyNumberFormat="1" applyFont="1" applyFill="1" applyBorder="1" applyAlignment="1">
      <alignment horizontal="center" vertical="center" shrinkToFit="1"/>
    </xf>
    <xf numFmtId="49" fontId="30" fillId="0" borderId="0" xfId="20" applyNumberFormat="1" applyFont="1" applyFill="1" applyBorder="1" applyAlignment="1">
      <alignment horizontal="center" vertical="center" wrapText="1" shrinkToFit="1"/>
    </xf>
    <xf numFmtId="49" fontId="78" fillId="0" borderId="0" xfId="20" applyNumberFormat="1" applyFont="1" applyFill="1" applyBorder="1" applyAlignment="1">
      <alignment shrinkToFit="1"/>
    </xf>
    <xf numFmtId="49" fontId="30" fillId="0" borderId="0" xfId="20" applyNumberFormat="1" applyFont="1" applyFill="1" applyBorder="1" applyAlignment="1">
      <alignment wrapText="1" shrinkToFit="1"/>
    </xf>
    <xf numFmtId="49" fontId="30" fillId="0" borderId="0" xfId="20" applyNumberFormat="1" applyFont="1" applyFill="1" applyBorder="1" applyAlignment="1">
      <alignment horizontal="center" vertical="top" wrapText="1" shrinkToFit="1"/>
    </xf>
    <xf numFmtId="49" fontId="58" fillId="0" borderId="99" xfId="20" applyNumberFormat="1" applyFont="1" applyFill="1" applyBorder="1" applyAlignment="1">
      <alignment vertical="top" wrapText="1" shrinkToFit="1"/>
    </xf>
    <xf numFmtId="49" fontId="30" fillId="0" borderId="100" xfId="20" applyNumberFormat="1" applyFont="1" applyFill="1" applyBorder="1" applyAlignment="1">
      <alignment horizontal="center" vertical="center" wrapText="1" shrinkToFit="1"/>
    </xf>
    <xf numFmtId="49" fontId="30" fillId="0" borderId="101" xfId="20" applyNumberFormat="1" applyFont="1" applyFill="1" applyBorder="1" applyAlignment="1">
      <alignment horizontal="center" vertical="center" wrapText="1" shrinkToFit="1"/>
    </xf>
    <xf numFmtId="49" fontId="30" fillId="0" borderId="0" xfId="20" applyNumberFormat="1" applyFont="1" applyFill="1" applyBorder="1" applyAlignment="1">
      <alignment horizontal="left" vertical="top" wrapText="1" shrinkToFit="1"/>
    </xf>
    <xf numFmtId="183" fontId="30" fillId="0" borderId="0" xfId="20" applyNumberFormat="1" applyFont="1" applyFill="1" applyBorder="1" applyAlignment="1">
      <alignment horizontal="left" vertical="top" wrapText="1" shrinkToFit="1"/>
    </xf>
    <xf numFmtId="49" fontId="30" fillId="0" borderId="0" xfId="20" applyNumberFormat="1" applyFont="1" applyFill="1" applyBorder="1" applyAlignment="1">
      <alignment vertical="center" wrapText="1" shrinkToFit="1"/>
    </xf>
    <xf numFmtId="0" fontId="30" fillId="0" borderId="0" xfId="20" applyNumberFormat="1" applyFont="1" applyFill="1" applyBorder="1" applyAlignment="1">
      <alignment vertical="center" shrinkToFit="1"/>
    </xf>
    <xf numFmtId="0" fontId="0" fillId="0" borderId="0" xfId="0" applyNumberFormat="1" applyBorder="1" applyAlignment="1">
      <alignment vertical="center" shrinkToFit="1"/>
    </xf>
    <xf numFmtId="0" fontId="0" fillId="0" borderId="0" xfId="0" applyNumberFormat="1" applyFill="1" applyBorder="1" applyAlignment="1">
      <alignment vertical="center" shrinkToFit="1"/>
    </xf>
    <xf numFmtId="0" fontId="28" fillId="0" borderId="0" xfId="20" applyNumberFormat="1" applyFont="1" applyFill="1" applyBorder="1" applyAlignment="1">
      <alignment vertical="center" shrinkToFit="1"/>
    </xf>
    <xf numFmtId="0" fontId="79" fillId="0" borderId="0" xfId="0" applyNumberFormat="1" applyFont="1" applyBorder="1" applyAlignment="1">
      <alignment vertical="center" shrinkToFit="1"/>
    </xf>
    <xf numFmtId="0" fontId="79" fillId="0" borderId="0" xfId="0" applyNumberFormat="1" applyFont="1" applyFill="1" applyBorder="1" applyAlignment="1">
      <alignment vertical="center" shrinkToFit="1"/>
    </xf>
    <xf numFmtId="14" fontId="28" fillId="0" borderId="0" xfId="20" applyNumberFormat="1" applyFont="1" applyFill="1" applyBorder="1" applyAlignment="1">
      <alignment vertical="center" shrinkToFit="1"/>
    </xf>
    <xf numFmtId="185" fontId="28" fillId="0" borderId="0" xfId="20" applyNumberFormat="1" applyFont="1" applyFill="1" applyBorder="1" applyAlignment="1">
      <alignment vertical="center" shrinkToFit="1"/>
    </xf>
    <xf numFmtId="49" fontId="28" fillId="0" borderId="0" xfId="20" applyNumberFormat="1" applyFont="1" applyFill="1" applyBorder="1" applyAlignment="1">
      <alignment vertical="center" shrinkToFit="1"/>
    </xf>
    <xf numFmtId="49" fontId="47" fillId="0" borderId="55" xfId="20" applyNumberFormat="1" applyFont="1" applyFill="1" applyBorder="1" applyAlignment="1">
      <alignment vertical="center"/>
    </xf>
    <xf numFmtId="49" fontId="47" fillId="0" borderId="0" xfId="20" applyNumberFormat="1" applyFont="1" applyFill="1" applyBorder="1" applyAlignment="1">
      <alignment horizontal="center" wrapText="1" shrinkToFit="1"/>
    </xf>
    <xf numFmtId="49" fontId="26" fillId="0" borderId="0" xfId="20" applyNumberFormat="1" applyFont="1" applyFill="1" applyBorder="1" applyAlignment="1">
      <alignment horizontal="center" wrapText="1" shrinkToFit="1"/>
    </xf>
    <xf numFmtId="49" fontId="81" fillId="0" borderId="0" xfId="20" applyNumberFormat="1" applyFont="1" applyFill="1" applyBorder="1" applyAlignment="1">
      <alignment vertical="top" shrinkToFit="1"/>
    </xf>
    <xf numFmtId="49" fontId="27" fillId="0" borderId="0" xfId="20" applyNumberFormat="1" applyFont="1" applyFill="1" applyBorder="1" applyAlignment="1">
      <alignment vertical="center" wrapText="1" shrinkToFit="1"/>
    </xf>
    <xf numFmtId="49" fontId="47" fillId="0" borderId="0" xfId="20" applyNumberFormat="1" applyFont="1" applyFill="1" applyBorder="1" applyAlignment="1">
      <alignment wrapText="1" shrinkToFit="1"/>
    </xf>
    <xf numFmtId="180" fontId="27" fillId="0" borderId="0" xfId="20" applyNumberFormat="1" applyFont="1" applyFill="1" applyBorder="1" applyAlignment="1">
      <alignment horizontal="center" vertical="center" shrinkToFit="1"/>
    </xf>
    <xf numFmtId="49" fontId="30" fillId="0" borderId="16" xfId="20" applyNumberFormat="1" applyFont="1" applyFill="1" applyBorder="1" applyAlignment="1">
      <alignment horizontal="center" vertical="center" shrinkToFit="1"/>
    </xf>
    <xf numFmtId="180" fontId="30" fillId="0" borderId="0" xfId="20" applyNumberFormat="1" applyFont="1" applyFill="1" applyBorder="1" applyAlignment="1">
      <alignment horizontal="center" vertical="center" shrinkToFit="1"/>
    </xf>
    <xf numFmtId="0" fontId="84" fillId="0" borderId="0" xfId="0" applyFont="1">
      <alignment vertical="center"/>
    </xf>
    <xf numFmtId="0" fontId="85" fillId="0" borderId="0" xfId="0" applyFont="1" applyFill="1" applyBorder="1">
      <alignment vertical="center"/>
    </xf>
    <xf numFmtId="0" fontId="85" fillId="0" borderId="0" xfId="0" applyFont="1">
      <alignment vertical="center"/>
    </xf>
    <xf numFmtId="0" fontId="85" fillId="7" borderId="0" xfId="0" applyFont="1" applyFill="1" applyAlignment="1">
      <alignment vertical="center"/>
    </xf>
    <xf numFmtId="0" fontId="86" fillId="0" borderId="0" xfId="0" applyFont="1">
      <alignment vertical="center"/>
    </xf>
    <xf numFmtId="0" fontId="82" fillId="0" borderId="0" xfId="0" applyFont="1">
      <alignment vertical="center"/>
    </xf>
    <xf numFmtId="49" fontId="6" fillId="7" borderId="0" xfId="20" applyNumberFormat="1" applyFont="1" applyFill="1" applyBorder="1" applyAlignment="1">
      <alignment horizontal="center" vertical="center" wrapText="1" shrinkToFit="1"/>
    </xf>
    <xf numFmtId="49" fontId="27" fillId="0" borderId="0" xfId="20" applyNumberFormat="1" applyFont="1" applyFill="1" applyBorder="1" applyAlignment="1">
      <alignment horizontal="center" vertical="center" wrapText="1" shrinkToFit="1"/>
    </xf>
    <xf numFmtId="49" fontId="6" fillId="0" borderId="0" xfId="20" applyNumberFormat="1" applyFont="1" applyFill="1" applyBorder="1" applyAlignment="1">
      <alignment horizontal="center" vertical="center" wrapText="1" shrinkToFit="1"/>
    </xf>
    <xf numFmtId="49" fontId="77" fillId="0" borderId="0" xfId="21" applyNumberFormat="1" applyFont="1" applyFill="1" applyBorder="1" applyAlignment="1" applyProtection="1">
      <alignment horizontal="center" vertical="center" shrinkToFit="1"/>
    </xf>
    <xf numFmtId="0" fontId="0" fillId="0" borderId="0" xfId="0" applyFill="1" applyBorder="1">
      <alignment vertical="center"/>
    </xf>
    <xf numFmtId="0" fontId="0" fillId="0" borderId="0" xfId="0" applyFill="1" applyBorder="1" applyAlignment="1">
      <alignment horizontal="left" vertical="center"/>
    </xf>
    <xf numFmtId="49" fontId="0" fillId="0" borderId="0" xfId="0" applyNumberFormat="1" applyFill="1" applyBorder="1" applyAlignment="1">
      <alignment horizontal="left" vertical="center"/>
    </xf>
    <xf numFmtId="0" fontId="9" fillId="0" borderId="0" xfId="0" applyFont="1" applyFill="1" applyBorder="1">
      <alignment vertical="center"/>
    </xf>
    <xf numFmtId="0" fontId="0" fillId="0" borderId="14" xfId="0" applyBorder="1">
      <alignment vertical="center"/>
    </xf>
    <xf numFmtId="0" fontId="89" fillId="14" borderId="14" xfId="0" applyFont="1" applyFill="1" applyBorder="1" applyAlignment="1">
      <alignment horizontal="center" vertical="center"/>
    </xf>
    <xf numFmtId="49" fontId="90" fillId="0" borderId="0" xfId="20" applyNumberFormat="1" applyFont="1" applyFill="1" applyBorder="1" applyAlignment="1">
      <alignment horizontal="center" shrinkToFit="1"/>
    </xf>
    <xf numFmtId="6" fontId="90" fillId="0" borderId="0" xfId="20" applyNumberFormat="1" applyFont="1" applyFill="1" applyBorder="1" applyAlignment="1">
      <alignment horizontal="center" vertical="top" shrinkToFit="1"/>
    </xf>
    <xf numFmtId="0" fontId="0" fillId="14" borderId="14" xfId="0" applyFill="1" applyBorder="1" applyAlignment="1">
      <alignment horizontal="center" vertical="center"/>
    </xf>
    <xf numFmtId="49" fontId="50" fillId="0" borderId="0" xfId="20" applyNumberFormat="1" applyFont="1" applyFill="1" applyBorder="1" applyAlignment="1">
      <alignment horizontal="left" vertical="center" shrinkToFit="1"/>
    </xf>
    <xf numFmtId="49" fontId="30" fillId="0" borderId="0" xfId="20" applyNumberFormat="1" applyFont="1" applyFill="1" applyBorder="1" applyAlignment="1">
      <alignment horizontal="center" vertical="center" shrinkToFit="1"/>
    </xf>
    <xf numFmtId="0" fontId="89" fillId="14" borderId="14" xfId="0" applyFont="1" applyFill="1" applyBorder="1" applyAlignment="1">
      <alignment horizontal="center" vertical="center"/>
    </xf>
    <xf numFmtId="0" fontId="0" fillId="0" borderId="0" xfId="0" applyBorder="1" applyAlignment="1">
      <alignment vertical="center"/>
    </xf>
    <xf numFmtId="49" fontId="30" fillId="0" borderId="0" xfId="20" applyNumberFormat="1" applyFont="1" applyAlignment="1">
      <alignment horizontal="center" vertical="center" shrinkToFit="1"/>
    </xf>
    <xf numFmtId="0" fontId="90" fillId="0" borderId="0" xfId="20" applyNumberFormat="1" applyFont="1" applyFill="1" applyBorder="1" applyAlignment="1">
      <alignment horizontal="center" vertical="center" shrinkToFit="1"/>
    </xf>
    <xf numFmtId="0" fontId="94" fillId="0" borderId="0" xfId="20" applyNumberFormat="1" applyFont="1" applyFill="1" applyBorder="1" applyAlignment="1">
      <alignment horizontal="left" vertical="center" shrinkToFit="1"/>
    </xf>
    <xf numFmtId="0" fontId="9" fillId="14" borderId="14" xfId="0" applyFont="1" applyFill="1" applyBorder="1" applyAlignment="1">
      <alignment horizontal="center" vertical="center"/>
    </xf>
    <xf numFmtId="0" fontId="12" fillId="0" borderId="0" xfId="0" applyFont="1" applyFill="1" applyBorder="1">
      <alignment vertical="center"/>
    </xf>
    <xf numFmtId="0" fontId="39" fillId="0" borderId="0" xfId="21" applyNumberFormat="1" applyFill="1" applyBorder="1" applyAlignment="1" applyProtection="1">
      <alignment horizontal="center" vertical="center" wrapText="1"/>
    </xf>
    <xf numFmtId="6" fontId="97" fillId="0" borderId="0" xfId="20" applyNumberFormat="1" applyFont="1" applyFill="1" applyBorder="1" applyAlignment="1">
      <alignment horizontal="center" vertical="top" shrinkToFit="1"/>
    </xf>
    <xf numFmtId="49" fontId="98" fillId="0" borderId="0" xfId="20" applyNumberFormat="1" applyFont="1" applyFill="1" applyBorder="1" applyAlignment="1">
      <alignment vertical="center" shrinkToFit="1"/>
    </xf>
    <xf numFmtId="0" fontId="97" fillId="0" borderId="0" xfId="20" applyNumberFormat="1" applyFont="1" applyFill="1" applyBorder="1" applyAlignment="1">
      <alignment horizontal="center" vertical="top" shrinkToFit="1"/>
    </xf>
    <xf numFmtId="49" fontId="30" fillId="0" borderId="110" xfId="20" applyNumberFormat="1" applyFont="1" applyFill="1" applyBorder="1" applyAlignment="1">
      <alignment horizontal="center" vertical="center" shrinkToFit="1"/>
    </xf>
    <xf numFmtId="49" fontId="30" fillId="0" borderId="0" xfId="20" applyNumberFormat="1" applyFont="1" applyFill="1" applyBorder="1" applyAlignment="1">
      <alignment horizontal="center" vertical="center" shrinkToFit="1"/>
    </xf>
    <xf numFmtId="49" fontId="28" fillId="0" borderId="66" xfId="20" applyNumberFormat="1" applyFont="1" applyFill="1" applyBorder="1" applyAlignment="1" applyProtection="1">
      <alignment vertical="center" shrinkToFit="1"/>
      <protection locked="0"/>
    </xf>
    <xf numFmtId="49" fontId="50" fillId="0" borderId="65" xfId="20" applyNumberFormat="1" applyFont="1" applyFill="1" applyBorder="1" applyAlignment="1" applyProtection="1">
      <alignment vertical="center" shrinkToFit="1"/>
      <protection locked="0"/>
    </xf>
    <xf numFmtId="49" fontId="28" fillId="0" borderId="71" xfId="20" applyNumberFormat="1" applyFont="1" applyFill="1" applyBorder="1" applyAlignment="1" applyProtection="1">
      <alignment vertical="center" shrinkToFit="1"/>
      <protection locked="0"/>
    </xf>
    <xf numFmtId="49" fontId="50" fillId="0" borderId="70" xfId="20" applyNumberFormat="1" applyFont="1" applyFill="1" applyBorder="1" applyAlignment="1" applyProtection="1">
      <alignment vertical="center" shrinkToFit="1"/>
      <protection locked="0"/>
    </xf>
    <xf numFmtId="49" fontId="37" fillId="0" borderId="65" xfId="20" applyNumberFormat="1" applyFont="1" applyFill="1" applyBorder="1" applyAlignment="1" applyProtection="1">
      <alignment vertical="center" shrinkToFit="1"/>
      <protection locked="0"/>
    </xf>
    <xf numFmtId="49" fontId="37" fillId="0" borderId="70" xfId="20" applyNumberFormat="1" applyFont="1" applyFill="1" applyBorder="1" applyAlignment="1" applyProtection="1">
      <alignment vertical="center" shrinkToFit="1"/>
      <protection locked="0"/>
    </xf>
    <xf numFmtId="49" fontId="52" fillId="0" borderId="0" xfId="20" applyNumberFormat="1" applyFont="1" applyFill="1" applyBorder="1" applyAlignment="1">
      <alignment vertical="center" shrinkToFit="1"/>
    </xf>
    <xf numFmtId="0" fontId="89" fillId="14" borderId="14" xfId="0" applyFont="1" applyFill="1" applyBorder="1" applyAlignment="1">
      <alignment horizontal="center" vertical="center"/>
    </xf>
    <xf numFmtId="0" fontId="0" fillId="0" borderId="14" xfId="0" applyBorder="1" applyAlignment="1">
      <alignment horizontal="center" vertical="center"/>
    </xf>
    <xf numFmtId="49" fontId="40" fillId="0" borderId="0" xfId="20" applyNumberFormat="1" applyFont="1" applyFill="1" applyBorder="1" applyAlignment="1">
      <alignment horizontal="center"/>
    </xf>
    <xf numFmtId="49" fontId="54" fillId="0" borderId="0" xfId="20" applyNumberFormat="1" applyFont="1" applyFill="1" applyBorder="1" applyAlignment="1">
      <alignment horizontal="center" vertical="top" shrinkToFit="1"/>
    </xf>
    <xf numFmtId="0" fontId="41" fillId="10" borderId="14" xfId="0" applyFont="1" applyFill="1" applyBorder="1" applyAlignment="1">
      <alignment horizontal="center" vertical="top" shrinkToFit="1"/>
    </xf>
    <xf numFmtId="0" fontId="31" fillId="10" borderId="14" xfId="25" applyNumberFormat="1" applyFont="1" applyFill="1" applyBorder="1" applyAlignment="1">
      <alignment horizontal="center" vertical="top" shrinkToFit="1"/>
    </xf>
    <xf numFmtId="0" fontId="108" fillId="10" borderId="14" xfId="0" applyFont="1" applyFill="1" applyBorder="1" applyAlignment="1">
      <alignment horizontal="center" vertical="top" shrinkToFit="1"/>
    </xf>
    <xf numFmtId="0" fontId="31" fillId="10" borderId="14" xfId="25" applyFont="1" applyFill="1" applyBorder="1" applyAlignment="1">
      <alignment horizontal="center" vertical="top" shrinkToFit="1"/>
    </xf>
    <xf numFmtId="0" fontId="31" fillId="9" borderId="14" xfId="25" applyFont="1" applyFill="1" applyBorder="1" applyAlignment="1">
      <alignment horizontal="center" vertical="top" shrinkToFit="1"/>
    </xf>
    <xf numFmtId="0" fontId="31" fillId="15" borderId="14" xfId="25" applyFont="1" applyFill="1" applyBorder="1" applyAlignment="1">
      <alignment horizontal="center" vertical="top" shrinkToFit="1"/>
    </xf>
    <xf numFmtId="0" fontId="31" fillId="16" borderId="14" xfId="25" applyFont="1" applyFill="1" applyBorder="1" applyAlignment="1">
      <alignment horizontal="center" vertical="top" shrinkToFit="1"/>
    </xf>
    <xf numFmtId="0" fontId="31" fillId="17" borderId="14" xfId="25" applyFont="1" applyFill="1" applyBorder="1" applyAlignment="1">
      <alignment horizontal="center" vertical="top" shrinkToFit="1"/>
    </xf>
    <xf numFmtId="0" fontId="82" fillId="18" borderId="14" xfId="25" applyFont="1" applyFill="1" applyBorder="1" applyAlignment="1">
      <alignment horizontal="center" vertical="top" shrinkToFit="1"/>
    </xf>
    <xf numFmtId="0" fontId="31" fillId="0" borderId="14" xfId="25" applyFont="1" applyBorder="1" applyAlignment="1">
      <alignment horizontal="center" vertical="top" shrinkToFit="1"/>
    </xf>
    <xf numFmtId="0" fontId="41" fillId="0" borderId="14" xfId="0" applyFont="1" applyBorder="1" applyAlignment="1">
      <alignment horizontal="center" vertical="top" shrinkToFit="1"/>
    </xf>
    <xf numFmtId="0" fontId="31" fillId="10" borderId="14" xfId="25" applyFont="1" applyFill="1" applyBorder="1" applyAlignment="1">
      <alignment horizontal="center" vertical="top" wrapText="1" shrinkToFit="1"/>
    </xf>
    <xf numFmtId="0" fontId="5" fillId="0" borderId="0" xfId="7" applyFill="1" applyAlignment="1">
      <alignment horizontal="center" vertical="center"/>
    </xf>
    <xf numFmtId="49" fontId="48" fillId="0" borderId="1" xfId="20" applyNumberFormat="1" applyFont="1" applyFill="1" applyBorder="1" applyAlignment="1">
      <alignment vertical="top" wrapText="1"/>
    </xf>
    <xf numFmtId="49" fontId="87" fillId="0" borderId="0" xfId="20" applyNumberFormat="1" applyFont="1" applyFill="1" applyBorder="1" applyAlignment="1">
      <alignment horizontal="center" shrinkToFit="1"/>
    </xf>
    <xf numFmtId="49" fontId="109" fillId="0" borderId="0" xfId="20" applyNumberFormat="1" applyFont="1" applyFill="1" applyBorder="1" applyAlignment="1">
      <alignment horizontal="center" vertical="top" shrinkToFit="1"/>
    </xf>
    <xf numFmtId="49" fontId="110" fillId="0" borderId="0" xfId="20" applyNumberFormat="1" applyFont="1" applyFill="1" applyBorder="1" applyAlignment="1">
      <alignment horizontal="right" wrapText="1" shrinkToFit="1"/>
    </xf>
    <xf numFmtId="0" fontId="30" fillId="0" borderId="0" xfId="20" applyNumberFormat="1" applyFont="1" applyFill="1" applyBorder="1" applyAlignment="1">
      <alignment horizontal="center"/>
    </xf>
    <xf numFmtId="0" fontId="6" fillId="0" borderId="0" xfId="16" applyFont="1" applyFill="1" applyBorder="1" applyAlignment="1">
      <alignment vertical="center" shrinkToFit="1"/>
    </xf>
    <xf numFmtId="0" fontId="87" fillId="0" borderId="0" xfId="14" applyNumberFormat="1" applyFont="1" applyFill="1" applyBorder="1" applyAlignment="1">
      <alignment horizontal="right" vertical="center" shrinkToFit="1"/>
    </xf>
    <xf numFmtId="49" fontId="30" fillId="0" borderId="0" xfId="20" applyNumberFormat="1" applyFont="1" applyFill="1" applyBorder="1" applyAlignment="1">
      <alignment horizontal="center" shrinkToFit="1"/>
    </xf>
    <xf numFmtId="0" fontId="121" fillId="0" borderId="14" xfId="11" applyFont="1" applyFill="1" applyBorder="1" applyAlignment="1">
      <alignment horizontal="center" vertical="center"/>
    </xf>
    <xf numFmtId="0" fontId="121" fillId="0" borderId="0" xfId="11" applyFont="1" applyFill="1" applyBorder="1" applyAlignment="1">
      <alignment horizontal="center" vertical="center" shrinkToFit="1"/>
    </xf>
    <xf numFmtId="0" fontId="121" fillId="0" borderId="0" xfId="11" applyFont="1" applyFill="1" applyBorder="1" applyAlignment="1" applyProtection="1">
      <alignment horizontal="center" vertical="center"/>
      <protection hidden="1"/>
    </xf>
    <xf numFmtId="0" fontId="121" fillId="0" borderId="0" xfId="11" applyFont="1" applyFill="1" applyBorder="1" applyAlignment="1">
      <alignment horizontal="center" vertical="center"/>
    </xf>
    <xf numFmtId="0" fontId="122" fillId="0" borderId="1" xfId="0" applyFont="1" applyFill="1" applyBorder="1" applyAlignment="1" applyProtection="1">
      <alignment shrinkToFit="1"/>
      <protection locked="0"/>
    </xf>
    <xf numFmtId="0" fontId="121" fillId="0" borderId="0" xfId="11" applyFont="1" applyFill="1" applyBorder="1" applyAlignment="1">
      <alignment horizontal="center"/>
    </xf>
    <xf numFmtId="0" fontId="123" fillId="0" borderId="0" xfId="11" applyFont="1" applyFill="1" applyBorder="1" applyAlignment="1">
      <alignment horizontal="center" vertical="center"/>
    </xf>
    <xf numFmtId="0" fontId="121" fillId="0" borderId="3" xfId="11" applyFont="1" applyFill="1" applyBorder="1" applyAlignment="1">
      <alignment horizontal="center" vertical="center" shrinkToFit="1"/>
    </xf>
    <xf numFmtId="0" fontId="121" fillId="0" borderId="2" xfId="11" applyFont="1" applyFill="1" applyBorder="1" applyAlignment="1">
      <alignment vertical="center" shrinkToFit="1"/>
    </xf>
    <xf numFmtId="176" fontId="125" fillId="0" borderId="2" xfId="20" applyNumberFormat="1" applyFont="1" applyFill="1" applyBorder="1" applyAlignment="1">
      <alignment vertical="center" shrinkToFit="1"/>
    </xf>
    <xf numFmtId="176" fontId="125" fillId="0" borderId="0" xfId="20" applyNumberFormat="1" applyFont="1" applyFill="1" applyBorder="1" applyAlignment="1">
      <alignment vertical="center" shrinkToFit="1"/>
    </xf>
    <xf numFmtId="0" fontId="126" fillId="0" borderId="0" xfId="11" applyFont="1" applyFill="1" applyBorder="1" applyAlignment="1">
      <alignment shrinkToFit="1"/>
    </xf>
    <xf numFmtId="0" fontId="121" fillId="0" borderId="0" xfId="11" applyFont="1" applyFill="1" applyBorder="1" applyAlignment="1">
      <alignment horizontal="center" shrinkToFit="1"/>
    </xf>
    <xf numFmtId="0" fontId="121" fillId="0" borderId="0" xfId="11" applyFont="1" applyFill="1" applyBorder="1" applyAlignment="1" applyProtection="1">
      <alignment horizontal="center"/>
      <protection hidden="1"/>
    </xf>
    <xf numFmtId="0" fontId="121" fillId="0" borderId="0" xfId="0" applyFont="1" applyFill="1" applyAlignment="1" applyProtection="1">
      <alignment horizontal="left" vertical="center"/>
      <protection locked="0"/>
    </xf>
    <xf numFmtId="0" fontId="123" fillId="0" borderId="0" xfId="11" applyFont="1" applyFill="1" applyBorder="1" applyAlignment="1" applyProtection="1">
      <alignment horizontal="center" vertical="center" shrinkToFit="1"/>
      <protection hidden="1"/>
    </xf>
    <xf numFmtId="0" fontId="121" fillId="0" borderId="0" xfId="11" applyNumberFormat="1" applyFont="1" applyFill="1" applyBorder="1" applyAlignment="1">
      <alignment horizontal="center" vertical="center" shrinkToFit="1"/>
    </xf>
    <xf numFmtId="0" fontId="121" fillId="0" borderId="4" xfId="11" applyFont="1" applyFill="1" applyBorder="1" applyAlignment="1">
      <alignment vertical="center" shrinkToFit="1"/>
    </xf>
    <xf numFmtId="14" fontId="121" fillId="0" borderId="0" xfId="11" applyNumberFormat="1" applyFont="1" applyFill="1" applyBorder="1" applyAlignment="1" applyProtection="1">
      <alignment horizontal="center" vertical="center" shrinkToFit="1"/>
      <protection hidden="1"/>
    </xf>
    <xf numFmtId="0" fontId="121" fillId="0" borderId="0" xfId="11" applyFont="1" applyFill="1" applyBorder="1" applyAlignment="1" applyProtection="1">
      <alignment horizontal="center" vertical="center" shrinkToFit="1"/>
      <protection hidden="1"/>
    </xf>
    <xf numFmtId="0" fontId="124" fillId="0" borderId="3" xfId="11" applyFont="1" applyFill="1" applyBorder="1" applyAlignment="1">
      <alignment vertical="center" shrinkToFit="1"/>
    </xf>
    <xf numFmtId="0" fontId="121" fillId="0" borderId="12" xfId="11" applyFont="1" applyFill="1" applyBorder="1" applyAlignment="1">
      <alignment vertical="center" wrapText="1" shrinkToFit="1"/>
    </xf>
    <xf numFmtId="0" fontId="134" fillId="0" borderId="3" xfId="11" applyFont="1" applyFill="1" applyBorder="1" applyAlignment="1">
      <alignment vertical="center" wrapText="1" shrinkToFit="1"/>
    </xf>
    <xf numFmtId="176" fontId="125" fillId="0" borderId="1" xfId="20" applyNumberFormat="1" applyFont="1" applyFill="1" applyBorder="1" applyAlignment="1">
      <alignment vertical="center" shrinkToFit="1"/>
    </xf>
    <xf numFmtId="0" fontId="124" fillId="0" borderId="3" xfId="11" applyFont="1" applyFill="1" applyBorder="1" applyAlignment="1" applyProtection="1">
      <alignment horizontal="center" vertical="center" shrinkToFit="1"/>
      <protection locked="0"/>
    </xf>
    <xf numFmtId="0" fontId="124" fillId="0" borderId="2" xfId="11" applyFont="1" applyFill="1" applyBorder="1" applyAlignment="1">
      <alignment vertical="center" shrinkToFit="1"/>
    </xf>
    <xf numFmtId="0" fontId="121" fillId="0" borderId="3" xfId="11" applyFont="1" applyFill="1" applyBorder="1" applyAlignment="1">
      <alignment vertical="center" shrinkToFit="1"/>
    </xf>
    <xf numFmtId="0" fontId="121" fillId="0" borderId="3" xfId="11" applyNumberFormat="1" applyFont="1" applyFill="1" applyBorder="1" applyAlignment="1">
      <alignment vertical="center" shrinkToFit="1"/>
    </xf>
    <xf numFmtId="0" fontId="121" fillId="0" borderId="3" xfId="0" applyFont="1" applyFill="1" applyBorder="1" applyAlignment="1">
      <alignment vertical="center" shrinkToFit="1"/>
    </xf>
    <xf numFmtId="0" fontId="121" fillId="0" borderId="11" xfId="0" applyFont="1" applyFill="1" applyBorder="1" applyAlignment="1">
      <alignment vertical="center" shrinkToFit="1"/>
    </xf>
    <xf numFmtId="0" fontId="121" fillId="0" borderId="12" xfId="0" applyFont="1" applyFill="1" applyBorder="1" applyAlignment="1">
      <alignment vertical="center" shrinkToFit="1"/>
    </xf>
    <xf numFmtId="0" fontId="121" fillId="0" borderId="0" xfId="0" applyFont="1" applyFill="1" applyBorder="1" applyAlignment="1">
      <alignment horizontal="center" vertical="center" wrapText="1" shrinkToFit="1"/>
    </xf>
    <xf numFmtId="0" fontId="121" fillId="0" borderId="0" xfId="0" applyFont="1" applyFill="1" applyBorder="1" applyAlignment="1">
      <alignment horizontal="center" vertical="center" shrinkToFit="1"/>
    </xf>
    <xf numFmtId="0" fontId="124" fillId="0" borderId="0" xfId="0" applyFont="1" applyFill="1" applyBorder="1" applyAlignment="1">
      <alignment horizontal="center" vertical="center" shrinkToFit="1"/>
    </xf>
    <xf numFmtId="0" fontId="121" fillId="0" borderId="6" xfId="13" applyFont="1" applyFill="1" applyBorder="1" applyAlignment="1">
      <alignment vertical="center" shrinkToFit="1"/>
    </xf>
    <xf numFmtId="0" fontId="121" fillId="0" borderId="7" xfId="13" applyFont="1" applyFill="1" applyBorder="1" applyAlignment="1">
      <alignment vertical="center" shrinkToFit="1"/>
    </xf>
    <xf numFmtId="14" fontId="138" fillId="0" borderId="8" xfId="11" applyNumberFormat="1" applyFont="1" applyFill="1" applyBorder="1" applyAlignment="1" applyProtection="1">
      <alignment horizontal="center" vertical="center"/>
      <protection hidden="1"/>
    </xf>
    <xf numFmtId="14" fontId="138" fillId="0" borderId="0" xfId="11" applyNumberFormat="1" applyFont="1" applyFill="1" applyBorder="1" applyAlignment="1" applyProtection="1">
      <alignment horizontal="center" vertical="center"/>
      <protection hidden="1"/>
    </xf>
    <xf numFmtId="0" fontId="121" fillId="0" borderId="51" xfId="11" applyFont="1" applyFill="1" applyBorder="1" applyAlignment="1">
      <alignment horizontal="left" vertical="top" shrinkToFit="1"/>
    </xf>
    <xf numFmtId="0" fontId="121" fillId="0" borderId="1" xfId="11" applyFont="1" applyFill="1" applyBorder="1" applyAlignment="1">
      <alignment horizontal="center" vertical="center" shrinkToFit="1"/>
    </xf>
    <xf numFmtId="0" fontId="121" fillId="0" borderId="1" xfId="13" applyFont="1" applyFill="1" applyBorder="1" applyAlignment="1">
      <alignment horizontal="center" vertical="center" shrinkToFit="1"/>
    </xf>
    <xf numFmtId="0" fontId="139" fillId="0" borderId="1" xfId="13" applyFont="1" applyFill="1" applyBorder="1" applyAlignment="1">
      <alignment horizontal="center" vertical="center" shrinkToFit="1"/>
    </xf>
    <xf numFmtId="49" fontId="142" fillId="0" borderId="0" xfId="20" applyNumberFormat="1" applyFont="1" applyFill="1" applyBorder="1" applyAlignment="1">
      <alignment horizontal="center"/>
    </xf>
    <xf numFmtId="49" fontId="6" fillId="0" borderId="0" xfId="20" applyNumberFormat="1" applyFont="1" applyFill="1" applyBorder="1" applyAlignment="1">
      <alignment vertical="center"/>
    </xf>
    <xf numFmtId="49" fontId="63" fillId="0" borderId="0" xfId="20" applyNumberFormat="1" applyFont="1" applyFill="1" applyBorder="1" applyAlignment="1">
      <alignment vertical="top" shrinkToFit="1"/>
    </xf>
    <xf numFmtId="49" fontId="27" fillId="7" borderId="37" xfId="20" applyNumberFormat="1" applyFont="1" applyFill="1" applyBorder="1" applyAlignment="1">
      <alignment shrinkToFit="1"/>
    </xf>
    <xf numFmtId="0" fontId="33" fillId="0" borderId="14" xfId="25" applyFont="1" applyBorder="1" applyAlignment="1">
      <alignment horizontal="center" vertical="top" wrapText="1" shrinkToFit="1"/>
    </xf>
    <xf numFmtId="0" fontId="89" fillId="0" borderId="0" xfId="0" applyFont="1">
      <alignment vertical="center"/>
    </xf>
    <xf numFmtId="0" fontId="154" fillId="14" borderId="14" xfId="0" applyFont="1" applyFill="1" applyBorder="1">
      <alignment vertical="center"/>
    </xf>
    <xf numFmtId="0" fontId="155" fillId="0" borderId="14" xfId="0" applyFont="1" applyBorder="1" applyAlignment="1">
      <alignment horizontal="center" vertical="top" shrinkToFit="1"/>
    </xf>
    <xf numFmtId="0" fontId="89" fillId="14" borderId="14" xfId="0" applyFont="1" applyFill="1" applyBorder="1">
      <alignment vertical="center"/>
    </xf>
    <xf numFmtId="49" fontId="41" fillId="0" borderId="14" xfId="0" applyNumberFormat="1" applyFont="1" applyBorder="1" applyAlignment="1">
      <alignment horizontal="center" vertical="top" shrinkToFit="1"/>
    </xf>
    <xf numFmtId="0" fontId="154" fillId="0" borderId="14" xfId="0" applyFont="1" applyBorder="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0" fontId="0" fillId="0" borderId="14" xfId="0" applyNumberFormat="1" applyBorder="1" applyAlignment="1">
      <alignment vertical="center" shrinkToFit="1"/>
    </xf>
    <xf numFmtId="0" fontId="9" fillId="0" borderId="0" xfId="0" applyFont="1" applyAlignment="1">
      <alignment vertical="center" shrinkToFit="1"/>
    </xf>
    <xf numFmtId="0" fontId="0" fillId="0" borderId="14" xfId="0" applyNumberFormat="1" applyBorder="1" applyAlignment="1">
      <alignment horizontal="center" vertical="center" shrinkToFit="1"/>
    </xf>
    <xf numFmtId="0" fontId="0" fillId="0" borderId="0" xfId="0" applyNumberFormat="1" applyAlignment="1">
      <alignment vertical="center" shrinkToFit="1"/>
    </xf>
    <xf numFmtId="0" fontId="9" fillId="0" borderId="14" xfId="0" applyFont="1" applyBorder="1" applyAlignment="1">
      <alignment vertical="center" shrinkToFit="1"/>
    </xf>
    <xf numFmtId="0" fontId="124" fillId="0" borderId="37" xfId="13" applyFont="1" applyFill="1" applyBorder="1" applyAlignment="1">
      <alignment vertical="center" shrinkToFit="1"/>
    </xf>
    <xf numFmtId="0" fontId="124" fillId="0" borderId="48" xfId="13" applyFont="1" applyFill="1" applyBorder="1" applyAlignment="1">
      <alignment vertical="center" shrinkToFit="1"/>
    </xf>
    <xf numFmtId="49" fontId="27" fillId="11" borderId="2" xfId="20" applyNumberFormat="1" applyFont="1" applyFill="1" applyBorder="1" applyAlignment="1">
      <alignment vertical="center" wrapText="1"/>
    </xf>
    <xf numFmtId="0" fontId="27" fillId="9" borderId="2" xfId="20" applyNumberFormat="1" applyFont="1" applyFill="1" applyBorder="1" applyAlignment="1">
      <alignment vertical="center" wrapText="1"/>
    </xf>
    <xf numFmtId="0" fontId="160" fillId="7" borderId="2" xfId="20" applyNumberFormat="1" applyFont="1" applyFill="1" applyBorder="1" applyAlignment="1">
      <alignment vertical="center" wrapText="1"/>
    </xf>
    <xf numFmtId="0" fontId="160" fillId="0" borderId="2" xfId="20" applyNumberFormat="1" applyFont="1" applyFill="1" applyBorder="1" applyAlignment="1">
      <alignment vertical="center" wrapText="1"/>
    </xf>
    <xf numFmtId="0" fontId="124" fillId="0" borderId="9" xfId="11" applyFont="1" applyFill="1" applyBorder="1" applyAlignment="1">
      <alignment vertical="center" shrinkToFit="1"/>
    </xf>
    <xf numFmtId="0" fontId="124" fillId="0" borderId="10" xfId="11" applyFont="1" applyFill="1" applyBorder="1" applyAlignment="1">
      <alignment vertical="center" shrinkToFit="1"/>
    </xf>
    <xf numFmtId="0" fontId="124" fillId="0" borderId="47" xfId="11" applyFont="1" applyFill="1" applyBorder="1" applyAlignment="1" applyProtection="1">
      <alignment vertical="center" shrinkToFit="1"/>
      <protection locked="0"/>
    </xf>
    <xf numFmtId="0" fontId="124" fillId="0" borderId="9" xfId="11" applyFont="1" applyFill="1" applyBorder="1" applyAlignment="1" applyProtection="1">
      <alignment horizontal="center" vertical="center" shrinkToFit="1"/>
      <protection locked="0"/>
    </xf>
    <xf numFmtId="181" fontId="27" fillId="9" borderId="2" xfId="20" applyNumberFormat="1" applyFont="1" applyFill="1" applyBorder="1" applyAlignment="1">
      <alignment vertical="center" wrapText="1"/>
    </xf>
    <xf numFmtId="0" fontId="27" fillId="9" borderId="2" xfId="20" applyNumberFormat="1" applyFont="1" applyFill="1" applyBorder="1" applyAlignment="1">
      <alignment horizontal="left" vertical="top" wrapText="1"/>
    </xf>
    <xf numFmtId="181" fontId="27" fillId="9" borderId="2" xfId="20" applyNumberFormat="1" applyFont="1" applyFill="1" applyBorder="1" applyAlignment="1">
      <alignment horizontal="right" wrapText="1"/>
    </xf>
    <xf numFmtId="0" fontId="121" fillId="0" borderId="115" xfId="11" applyFont="1" applyFill="1" applyBorder="1" applyAlignment="1">
      <alignment vertical="center" shrinkToFit="1"/>
    </xf>
    <xf numFmtId="0" fontId="124" fillId="0" borderId="64" xfId="11" applyFont="1" applyFill="1" applyBorder="1" applyAlignment="1">
      <alignment vertical="center" shrinkToFit="1"/>
    </xf>
    <xf numFmtId="0" fontId="124" fillId="0" borderId="67" xfId="11" applyFont="1" applyFill="1" applyBorder="1" applyAlignment="1">
      <alignment vertical="center" shrinkToFit="1"/>
    </xf>
    <xf numFmtId="0" fontId="121" fillId="0" borderId="69" xfId="11" applyFont="1" applyFill="1" applyBorder="1" applyAlignment="1">
      <alignment horizontal="center" vertical="center" shrinkToFit="1"/>
    </xf>
    <xf numFmtId="0" fontId="121" fillId="0" borderId="72" xfId="11" applyFont="1" applyFill="1" applyBorder="1" applyAlignment="1">
      <alignment horizontal="center" vertical="center" shrinkToFit="1"/>
    </xf>
    <xf numFmtId="49" fontId="30" fillId="0" borderId="0" xfId="20" applyNumberFormat="1" applyFont="1" applyFill="1" applyBorder="1" applyAlignment="1">
      <alignment horizontal="center" vertical="center" shrinkToFit="1"/>
    </xf>
    <xf numFmtId="0" fontId="112" fillId="0" borderId="97" xfId="0" applyFont="1" applyBorder="1" applyAlignment="1">
      <alignment horizontal="center" vertical="center" wrapText="1"/>
    </xf>
    <xf numFmtId="49" fontId="124" fillId="0" borderId="128" xfId="11" applyNumberFormat="1" applyFont="1" applyFill="1" applyBorder="1" applyAlignment="1">
      <alignment vertical="center" shrinkToFit="1"/>
    </xf>
    <xf numFmtId="49" fontId="40" fillId="0" borderId="0" xfId="20" applyNumberFormat="1" applyFont="1" applyFill="1" applyBorder="1" applyAlignment="1">
      <alignment horizontal="center" shrinkToFit="1"/>
    </xf>
    <xf numFmtId="0" fontId="0" fillId="0" borderId="0" xfId="0" applyNumberFormat="1" applyFont="1" applyFill="1" applyBorder="1" applyAlignment="1" applyProtection="1">
      <alignment vertical="center"/>
    </xf>
    <xf numFmtId="49" fontId="167" fillId="0" borderId="0" xfId="0" applyNumberFormat="1" applyFont="1" applyFill="1" applyBorder="1" applyAlignment="1" applyProtection="1">
      <alignment horizontal="center" vertical="center" shrinkToFit="1"/>
    </xf>
    <xf numFmtId="49" fontId="167" fillId="0" borderId="0" xfId="0" applyNumberFormat="1" applyFont="1" applyFill="1" applyBorder="1" applyAlignment="1" applyProtection="1">
      <alignment vertical="center" shrinkToFit="1"/>
    </xf>
    <xf numFmtId="49" fontId="166" fillId="0" borderId="0" xfId="0" applyNumberFormat="1" applyFont="1" applyFill="1" applyBorder="1" applyAlignment="1" applyProtection="1">
      <alignment horizontal="center" vertical="center" shrinkToFit="1"/>
    </xf>
    <xf numFmtId="49" fontId="166" fillId="0" borderId="0" xfId="0" applyNumberFormat="1" applyFont="1" applyFill="1" applyBorder="1" applyAlignment="1" applyProtection="1">
      <alignment vertical="center" shrinkToFit="1"/>
    </xf>
    <xf numFmtId="0" fontId="0" fillId="0" borderId="130" xfId="0" applyNumberFormat="1" applyFont="1" applyFill="1" applyBorder="1" applyAlignment="1" applyProtection="1">
      <alignment vertical="center" shrinkToFit="1"/>
    </xf>
    <xf numFmtId="0" fontId="82" fillId="0" borderId="130" xfId="0" applyNumberFormat="1" applyFont="1" applyFill="1" applyBorder="1" applyAlignment="1" applyProtection="1">
      <alignment vertical="center" shrinkToFit="1"/>
    </xf>
    <xf numFmtId="184" fontId="0" fillId="0" borderId="0" xfId="0" applyNumberFormat="1" applyFont="1" applyFill="1" applyBorder="1" applyAlignment="1" applyProtection="1">
      <alignment vertical="center"/>
    </xf>
    <xf numFmtId="49" fontId="170" fillId="0" borderId="0" xfId="0" applyNumberFormat="1" applyFont="1" applyFill="1" applyBorder="1" applyAlignment="1" applyProtection="1">
      <alignment horizontal="left" shrinkToFit="1"/>
    </xf>
    <xf numFmtId="49" fontId="167" fillId="0" borderId="136" xfId="0" applyNumberFormat="1" applyFont="1" applyFill="1" applyBorder="1" applyAlignment="1" applyProtection="1">
      <alignment horizontal="center" vertical="center" shrinkToFit="1"/>
    </xf>
    <xf numFmtId="49" fontId="166" fillId="0" borderId="121" xfId="0" applyNumberFormat="1" applyFont="1" applyFill="1" applyBorder="1" applyAlignment="1" applyProtection="1">
      <alignment horizontal="center" vertical="center" shrinkToFit="1"/>
    </xf>
    <xf numFmtId="49" fontId="166" fillId="0" borderId="107" xfId="0" applyNumberFormat="1" applyFont="1" applyFill="1" applyBorder="1" applyAlignment="1" applyProtection="1">
      <alignment horizontal="center" vertical="center" shrinkToFit="1"/>
    </xf>
    <xf numFmtId="0" fontId="85" fillId="0" borderId="97" xfId="0" applyFont="1" applyBorder="1" applyAlignment="1">
      <alignment horizontal="center" vertical="center"/>
    </xf>
    <xf numFmtId="0" fontId="116" fillId="0" borderId="97" xfId="0" applyFont="1" applyBorder="1" applyAlignment="1">
      <alignment horizontal="center" vertical="center" wrapText="1"/>
    </xf>
    <xf numFmtId="0" fontId="117" fillId="0" borderId="97" xfId="20" applyNumberFormat="1" applyFont="1" applyFill="1" applyBorder="1" applyAlignment="1">
      <alignment horizontal="center" vertical="center" shrinkToFit="1"/>
    </xf>
    <xf numFmtId="0" fontId="29" fillId="0" borderId="97" xfId="20" applyNumberFormat="1" applyFont="1" applyFill="1" applyBorder="1" applyAlignment="1">
      <alignment horizontal="center" vertical="center" shrinkToFit="1"/>
    </xf>
    <xf numFmtId="0" fontId="29" fillId="0" borderId="108" xfId="20" applyNumberFormat="1" applyFont="1" applyFill="1" applyBorder="1" applyAlignment="1">
      <alignment horizontal="center" vertical="center" shrinkToFit="1"/>
    </xf>
    <xf numFmtId="49" fontId="171" fillId="0" borderId="0" xfId="20" applyNumberFormat="1" applyFont="1" applyFill="1" applyBorder="1" applyAlignment="1">
      <alignment vertical="center" shrinkToFit="1"/>
    </xf>
    <xf numFmtId="49" fontId="109" fillId="0" borderId="0" xfId="20" applyNumberFormat="1" applyFont="1" applyFill="1" applyBorder="1" applyAlignment="1">
      <alignment vertical="top" shrinkToFit="1"/>
    </xf>
    <xf numFmtId="49" fontId="171" fillId="0" borderId="0" xfId="20" applyNumberFormat="1" applyFont="1" applyFill="1" applyBorder="1" applyAlignment="1">
      <alignment vertical="center" wrapText="1" shrinkToFit="1"/>
    </xf>
    <xf numFmtId="49" fontId="53" fillId="0" borderId="0" xfId="20" applyNumberFormat="1" applyFont="1" applyFill="1" applyBorder="1" applyAlignment="1">
      <alignment horizontal="center" shrinkToFit="1"/>
    </xf>
    <xf numFmtId="49" fontId="40" fillId="0" borderId="0" xfId="20" applyNumberFormat="1" applyFont="1" applyFill="1" applyBorder="1" applyAlignment="1">
      <alignment horizontal="center" shrinkToFit="1"/>
    </xf>
    <xf numFmtId="176" fontId="41" fillId="0" borderId="0" xfId="20" applyNumberFormat="1" applyFont="1" applyFill="1" applyBorder="1" applyAlignment="1">
      <alignment vertical="center" wrapText="1" shrinkToFit="1"/>
    </xf>
    <xf numFmtId="176" fontId="37" fillId="0" borderId="34" xfId="20" applyNumberFormat="1" applyFont="1" applyFill="1" applyBorder="1" applyAlignment="1">
      <alignment vertical="center" wrapText="1" shrinkToFit="1"/>
    </xf>
    <xf numFmtId="49" fontId="176" fillId="0" borderId="0" xfId="20" applyNumberFormat="1" applyFont="1" applyFill="1" applyBorder="1" applyAlignment="1">
      <alignment horizontal="center" vertical="center" shrinkToFit="1"/>
    </xf>
    <xf numFmtId="0" fontId="176" fillId="0" borderId="0" xfId="20" applyNumberFormat="1" applyFont="1" applyFill="1" applyBorder="1" applyAlignment="1">
      <alignment horizontal="center" vertical="center" shrinkToFit="1"/>
    </xf>
    <xf numFmtId="0" fontId="133" fillId="0" borderId="69" xfId="11" applyFont="1" applyFill="1" applyBorder="1" applyAlignment="1">
      <alignment horizontal="center" vertical="center" shrinkToFit="1"/>
    </xf>
    <xf numFmtId="0" fontId="124" fillId="0" borderId="69" xfId="11" applyFont="1" applyFill="1" applyBorder="1" applyAlignment="1">
      <alignment horizontal="center" vertical="center" shrinkToFit="1"/>
    </xf>
    <xf numFmtId="0" fontId="124" fillId="0" borderId="70" xfId="11" applyFont="1" applyFill="1" applyBorder="1" applyAlignment="1">
      <alignment horizontal="center" vertical="center" shrinkToFit="1"/>
    </xf>
    <xf numFmtId="0" fontId="124" fillId="0" borderId="46" xfId="11" applyFont="1" applyFill="1" applyBorder="1" applyAlignment="1">
      <alignment horizontal="center" vertical="center" shrinkToFit="1"/>
    </xf>
    <xf numFmtId="0" fontId="124" fillId="0" borderId="41" xfId="11" applyFont="1" applyFill="1" applyBorder="1" applyAlignment="1">
      <alignment horizontal="center" vertical="center" shrinkToFit="1"/>
    </xf>
    <xf numFmtId="0" fontId="114" fillId="0" borderId="3" xfId="11" applyFont="1" applyFill="1" applyBorder="1" applyAlignment="1">
      <alignment horizontal="center" vertical="center" shrinkToFit="1"/>
    </xf>
    <xf numFmtId="0" fontId="124" fillId="0" borderId="12" xfId="11" applyFont="1" applyFill="1" applyBorder="1" applyAlignment="1">
      <alignment horizontal="center" vertical="center" shrinkToFit="1"/>
    </xf>
    <xf numFmtId="0" fontId="121" fillId="0" borderId="4" xfId="11" applyFont="1" applyFill="1" applyBorder="1" applyAlignment="1">
      <alignment horizontal="center" vertical="center" shrinkToFit="1"/>
    </xf>
    <xf numFmtId="0" fontId="121" fillId="0" borderId="3" xfId="11" applyFont="1" applyFill="1" applyBorder="1" applyAlignment="1">
      <alignment horizontal="center" vertical="center" shrinkToFit="1"/>
    </xf>
    <xf numFmtId="0" fontId="124" fillId="0" borderId="42" xfId="11" applyFont="1" applyFill="1" applyBorder="1" applyAlignment="1">
      <alignment horizontal="center" vertical="center" shrinkToFit="1"/>
    </xf>
    <xf numFmtId="0" fontId="124" fillId="0" borderId="43" xfId="11" applyFont="1" applyFill="1" applyBorder="1" applyAlignment="1">
      <alignment horizontal="center" vertical="center" shrinkToFit="1"/>
    </xf>
    <xf numFmtId="0" fontId="124" fillId="0" borderId="44" xfId="11" applyFont="1" applyFill="1" applyBorder="1" applyAlignment="1">
      <alignment horizontal="center" vertical="center" shrinkToFit="1"/>
    </xf>
    <xf numFmtId="0" fontId="121" fillId="0" borderId="45" xfId="11" applyFont="1" applyFill="1" applyBorder="1" applyAlignment="1">
      <alignment horizontal="center" vertical="center" shrinkToFit="1"/>
    </xf>
    <xf numFmtId="0" fontId="121" fillId="0" borderId="39" xfId="11" applyFont="1" applyFill="1" applyBorder="1" applyAlignment="1">
      <alignment horizontal="center" vertical="center" shrinkToFit="1"/>
    </xf>
    <xf numFmtId="0" fontId="121" fillId="0" borderId="66" xfId="11" applyFont="1" applyFill="1" applyBorder="1" applyAlignment="1">
      <alignment horizontal="right" vertical="center" shrinkToFit="1"/>
    </xf>
    <xf numFmtId="0" fontId="121" fillId="0" borderId="64" xfId="11" applyFont="1" applyFill="1" applyBorder="1" applyAlignment="1">
      <alignment horizontal="right" vertical="center" shrinkToFit="1"/>
    </xf>
    <xf numFmtId="0" fontId="124" fillId="0" borderId="3" xfId="0" applyFont="1" applyFill="1" applyBorder="1" applyAlignment="1">
      <alignment horizontal="left" vertical="center" wrapText="1" shrinkToFit="1"/>
    </xf>
    <xf numFmtId="0" fontId="124" fillId="0" borderId="3" xfId="0" applyFont="1" applyFill="1" applyBorder="1" applyAlignment="1">
      <alignment horizontal="left" vertical="center" shrinkToFit="1"/>
    </xf>
    <xf numFmtId="0" fontId="124" fillId="0" borderId="12" xfId="0" applyFont="1" applyFill="1" applyBorder="1" applyAlignment="1">
      <alignment horizontal="left" vertical="center" shrinkToFit="1"/>
    </xf>
    <xf numFmtId="0" fontId="124" fillId="0" borderId="49" xfId="11" applyFont="1" applyFill="1" applyBorder="1" applyAlignment="1">
      <alignment horizontal="center" vertical="center" shrinkToFit="1"/>
    </xf>
    <xf numFmtId="0" fontId="124" fillId="0" borderId="3" xfId="11" applyFont="1" applyFill="1" applyBorder="1" applyAlignment="1">
      <alignment horizontal="center" vertical="center" shrinkToFit="1"/>
    </xf>
    <xf numFmtId="0" fontId="132" fillId="0" borderId="4" xfId="11" applyFont="1" applyFill="1" applyBorder="1" applyAlignment="1">
      <alignment horizontal="center" vertical="center" wrapText="1" shrinkToFit="1"/>
    </xf>
    <xf numFmtId="0" fontId="132" fillId="0" borderId="3" xfId="11" applyFont="1" applyFill="1" applyBorder="1" applyAlignment="1">
      <alignment horizontal="center" vertical="center" wrapText="1" shrinkToFit="1"/>
    </xf>
    <xf numFmtId="0" fontId="130" fillId="0" borderId="33" xfId="11" applyFont="1" applyFill="1" applyBorder="1" applyAlignment="1">
      <alignment horizontal="center" vertical="center" wrapText="1" shrinkToFit="1"/>
    </xf>
    <xf numFmtId="0" fontId="130" fillId="0" borderId="5" xfId="11" applyFont="1" applyFill="1" applyBorder="1" applyAlignment="1">
      <alignment horizontal="center" vertical="center" wrapText="1" shrinkToFit="1"/>
    </xf>
    <xf numFmtId="0" fontId="130" fillId="0" borderId="8" xfId="11" applyFont="1" applyFill="1" applyBorder="1" applyAlignment="1">
      <alignment horizontal="center" vertical="center" wrapText="1" shrinkToFit="1"/>
    </xf>
    <xf numFmtId="0" fontId="130" fillId="0" borderId="13" xfId="11" applyFont="1" applyFill="1" applyBorder="1" applyAlignment="1">
      <alignment horizontal="center" vertical="center" wrapText="1" shrinkToFit="1"/>
    </xf>
    <xf numFmtId="0" fontId="130" fillId="0" borderId="34" xfId="11" applyFont="1" applyFill="1" applyBorder="1" applyAlignment="1">
      <alignment horizontal="center" vertical="center" wrapText="1" shrinkToFit="1"/>
    </xf>
    <xf numFmtId="0" fontId="130" fillId="0" borderId="1" xfId="11" applyFont="1" applyFill="1" applyBorder="1" applyAlignment="1">
      <alignment horizontal="center" vertical="center" wrapText="1" shrinkToFit="1"/>
    </xf>
    <xf numFmtId="0" fontId="134" fillId="0" borderId="4" xfId="11" applyFont="1" applyFill="1" applyBorder="1" applyAlignment="1">
      <alignment horizontal="right" vertical="center" wrapText="1" shrinkToFit="1"/>
    </xf>
    <xf numFmtId="0" fontId="134" fillId="0" borderId="3" xfId="11" applyFont="1" applyFill="1" applyBorder="1" applyAlignment="1">
      <alignment horizontal="right" vertical="center" wrapText="1" shrinkToFit="1"/>
    </xf>
    <xf numFmtId="0" fontId="121" fillId="0" borderId="11" xfId="11" applyFont="1" applyFill="1" applyBorder="1" applyAlignment="1">
      <alignment horizontal="center" vertical="center" shrinkToFit="1"/>
    </xf>
    <xf numFmtId="0" fontId="124" fillId="0" borderId="3" xfId="11" applyFont="1" applyFill="1" applyBorder="1" applyAlignment="1" applyProtection="1">
      <alignment horizontal="center" vertical="center" shrinkToFit="1"/>
    </xf>
    <xf numFmtId="0" fontId="121" fillId="0" borderId="3" xfId="11" applyFont="1" applyFill="1" applyBorder="1" applyAlignment="1">
      <alignment horizontal="center" vertical="center" wrapText="1" shrinkToFit="1"/>
    </xf>
    <xf numFmtId="0" fontId="121" fillId="0" borderId="2" xfId="11" applyFont="1" applyFill="1" applyBorder="1" applyAlignment="1">
      <alignment horizontal="left" shrinkToFit="1"/>
    </xf>
    <xf numFmtId="0" fontId="121" fillId="0" borderId="4" xfId="0" applyFont="1" applyFill="1" applyBorder="1" applyAlignment="1">
      <alignment horizontal="center" vertical="center" shrinkToFit="1"/>
    </xf>
    <xf numFmtId="0" fontId="121" fillId="0" borderId="3" xfId="0" applyFont="1" applyFill="1" applyBorder="1" applyAlignment="1">
      <alignment horizontal="center" vertical="center" shrinkToFit="1"/>
    </xf>
    <xf numFmtId="0" fontId="136" fillId="0" borderId="38" xfId="13" applyFont="1" applyFill="1" applyBorder="1" applyAlignment="1">
      <alignment horizontal="center" vertical="center" wrapText="1" shrinkToFit="1"/>
    </xf>
    <xf numFmtId="0" fontId="136" fillId="0" borderId="6" xfId="13" applyFont="1" applyFill="1" applyBorder="1" applyAlignment="1">
      <alignment horizontal="center" vertical="center" shrinkToFit="1"/>
    </xf>
    <xf numFmtId="0" fontId="124" fillId="0" borderId="6" xfId="11" applyFont="1" applyFill="1" applyBorder="1" applyAlignment="1">
      <alignment horizontal="center" vertical="center" shrinkToFit="1"/>
    </xf>
    <xf numFmtId="0" fontId="121" fillId="0" borderId="22" xfId="11" applyFont="1" applyFill="1" applyBorder="1" applyAlignment="1">
      <alignment horizontal="center" vertical="center" wrapText="1" shrinkToFit="1"/>
    </xf>
    <xf numFmtId="0" fontId="121" fillId="0" borderId="23" xfId="11" applyFont="1" applyFill="1" applyBorder="1" applyAlignment="1">
      <alignment horizontal="center" vertical="center" shrinkToFit="1"/>
    </xf>
    <xf numFmtId="0" fontId="134" fillId="0" borderId="4" xfId="11" applyFont="1" applyFill="1" applyBorder="1" applyAlignment="1">
      <alignment horizontal="center" vertical="center" wrapText="1" shrinkToFit="1"/>
    </xf>
    <xf numFmtId="0" fontId="134" fillId="0" borderId="3" xfId="11" applyFont="1" applyFill="1" applyBorder="1" applyAlignment="1">
      <alignment horizontal="center" vertical="center" wrapText="1" shrinkToFit="1"/>
    </xf>
    <xf numFmtId="0" fontId="134" fillId="0" borderId="12" xfId="11" applyFont="1" applyFill="1" applyBorder="1" applyAlignment="1">
      <alignment horizontal="center" vertical="center" wrapText="1" shrinkToFit="1"/>
    </xf>
    <xf numFmtId="0" fontId="121" fillId="0" borderId="12" xfId="11" applyFont="1" applyFill="1" applyBorder="1" applyAlignment="1">
      <alignment horizontal="center" vertical="center" shrinkToFit="1"/>
    </xf>
    <xf numFmtId="0" fontId="121" fillId="0" borderId="38" xfId="11" applyFont="1" applyFill="1" applyBorder="1" applyAlignment="1">
      <alignment horizontal="center" vertical="center" wrapText="1" shrinkToFit="1"/>
    </xf>
    <xf numFmtId="0" fontId="121" fillId="0" borderId="6" xfId="11" applyFont="1" applyFill="1" applyBorder="1" applyAlignment="1">
      <alignment horizontal="center" vertical="center" shrinkToFit="1"/>
    </xf>
    <xf numFmtId="0" fontId="124" fillId="0" borderId="39" xfId="11" applyFont="1" applyFill="1" applyBorder="1" applyAlignment="1">
      <alignment horizontal="center" vertical="center" shrinkToFit="1"/>
    </xf>
    <xf numFmtId="0" fontId="124" fillId="0" borderId="40" xfId="11" applyFont="1" applyFill="1" applyBorder="1" applyAlignment="1">
      <alignment horizontal="center" vertical="center" shrinkToFit="1"/>
    </xf>
    <xf numFmtId="0" fontId="162" fillId="0" borderId="1" xfId="0" applyFont="1" applyFill="1" applyBorder="1" applyAlignment="1" applyProtection="1">
      <alignment horizontal="left" wrapText="1" shrinkToFit="1"/>
      <protection locked="0"/>
    </xf>
    <xf numFmtId="0" fontId="121" fillId="0" borderId="33" xfId="11" applyFont="1" applyFill="1" applyBorder="1" applyAlignment="1">
      <alignment horizontal="center" vertical="center" shrinkToFit="1"/>
    </xf>
    <xf numFmtId="0" fontId="121" fillId="0" borderId="2" xfId="11" applyFont="1" applyFill="1" applyBorder="1" applyAlignment="1">
      <alignment horizontal="center" vertical="center" shrinkToFit="1"/>
    </xf>
    <xf numFmtId="0" fontId="121" fillId="0" borderId="0" xfId="11" applyFont="1" applyFill="1" applyBorder="1" applyAlignment="1" applyProtection="1">
      <alignment horizontal="left" wrapText="1" shrinkToFit="1"/>
      <protection locked="0"/>
    </xf>
    <xf numFmtId="0" fontId="121" fillId="0" borderId="0" xfId="11" applyFont="1" applyFill="1" applyBorder="1" applyAlignment="1" applyProtection="1">
      <alignment horizontal="left" shrinkToFit="1"/>
      <protection locked="0"/>
    </xf>
    <xf numFmtId="0" fontId="133" fillId="0" borderId="64" xfId="11" applyFont="1" applyFill="1" applyBorder="1" applyAlignment="1">
      <alignment horizontal="center" vertical="center" shrinkToFit="1"/>
    </xf>
    <xf numFmtId="0" fontId="124" fillId="0" borderId="64" xfId="11" applyFont="1" applyFill="1" applyBorder="1" applyAlignment="1">
      <alignment horizontal="center" vertical="center" shrinkToFit="1"/>
    </xf>
    <xf numFmtId="0" fontId="121" fillId="0" borderId="36" xfId="11" applyFont="1" applyFill="1" applyBorder="1" applyAlignment="1">
      <alignment horizontal="center" vertical="center" shrinkToFit="1"/>
    </xf>
    <xf numFmtId="0" fontId="121" fillId="0" borderId="37" xfId="11" applyFont="1" applyFill="1" applyBorder="1" applyAlignment="1">
      <alignment horizontal="center" vertical="center" shrinkToFit="1"/>
    </xf>
    <xf numFmtId="184" fontId="124" fillId="0" borderId="37" xfId="11" applyNumberFormat="1" applyFont="1" applyFill="1" applyBorder="1" applyAlignment="1">
      <alignment horizontal="right" vertical="center" shrinkToFit="1"/>
    </xf>
    <xf numFmtId="184" fontId="124" fillId="0" borderId="48" xfId="11" applyNumberFormat="1" applyFont="1" applyFill="1" applyBorder="1" applyAlignment="1">
      <alignment horizontal="right" vertical="center" shrinkToFit="1"/>
    </xf>
    <xf numFmtId="0" fontId="121" fillId="0" borderId="115" xfId="11" applyFont="1" applyFill="1" applyBorder="1" applyAlignment="1">
      <alignment horizontal="right" vertical="center" shrinkToFit="1"/>
    </xf>
    <xf numFmtId="0" fontId="121" fillId="0" borderId="115" xfId="11" applyFont="1" applyFill="1" applyBorder="1" applyAlignment="1">
      <alignment horizontal="left" vertical="center" shrinkToFit="1"/>
    </xf>
    <xf numFmtId="0" fontId="121" fillId="0" borderId="116" xfId="11" applyFont="1" applyFill="1" applyBorder="1" applyAlignment="1">
      <alignment horizontal="left" vertical="center" shrinkToFit="1"/>
    </xf>
    <xf numFmtId="0" fontId="121" fillId="0" borderId="36" xfId="13" applyFont="1" applyFill="1" applyBorder="1" applyAlignment="1">
      <alignment horizontal="right" vertical="center" shrinkToFit="1"/>
    </xf>
    <xf numFmtId="0" fontId="121" fillId="0" borderId="37" xfId="13" applyFont="1" applyFill="1" applyBorder="1" applyAlignment="1">
      <alignment horizontal="right" vertical="center" shrinkToFit="1"/>
    </xf>
    <xf numFmtId="184" fontId="124" fillId="0" borderId="37" xfId="13" applyNumberFormat="1" applyFont="1" applyFill="1" applyBorder="1" applyAlignment="1">
      <alignment horizontal="right" vertical="center" shrinkToFit="1"/>
    </xf>
    <xf numFmtId="184" fontId="124" fillId="0" borderId="48" xfId="13" applyNumberFormat="1" applyFont="1" applyFill="1" applyBorder="1" applyAlignment="1">
      <alignment horizontal="right" vertical="center" shrinkToFit="1"/>
    </xf>
    <xf numFmtId="0" fontId="124" fillId="0" borderId="9" xfId="13" applyFont="1" applyFill="1" applyBorder="1" applyAlignment="1">
      <alignment horizontal="right" vertical="center" shrinkToFit="1"/>
    </xf>
    <xf numFmtId="0" fontId="124" fillId="0" borderId="10" xfId="13" applyFont="1" applyFill="1" applyBorder="1" applyAlignment="1">
      <alignment horizontal="right" vertical="center" shrinkToFit="1"/>
    </xf>
    <xf numFmtId="0" fontId="124" fillId="0" borderId="65" xfId="11" applyFont="1" applyFill="1" applyBorder="1" applyAlignment="1">
      <alignment horizontal="center" vertical="center" shrinkToFit="1"/>
    </xf>
    <xf numFmtId="0" fontId="121" fillId="0" borderId="66" xfId="11" applyFont="1" applyFill="1" applyBorder="1" applyAlignment="1">
      <alignment horizontal="center" vertical="center" shrinkToFit="1"/>
    </xf>
    <xf numFmtId="0" fontId="121" fillId="0" borderId="64" xfId="11" applyFont="1" applyFill="1" applyBorder="1" applyAlignment="1">
      <alignment horizontal="center" vertical="center" shrinkToFit="1"/>
    </xf>
    <xf numFmtId="0" fontId="124" fillId="0" borderId="9" xfId="11" applyFont="1" applyFill="1" applyBorder="1" applyAlignment="1">
      <alignment horizontal="center" vertical="center" shrinkToFit="1"/>
    </xf>
    <xf numFmtId="0" fontId="139" fillId="0" borderId="47" xfId="13" applyFont="1" applyFill="1" applyBorder="1" applyAlignment="1">
      <alignment horizontal="right" vertical="center" shrinkToFit="1"/>
    </xf>
    <xf numFmtId="0" fontId="139" fillId="0" borderId="9" xfId="13" applyFont="1" applyFill="1" applyBorder="1" applyAlignment="1">
      <alignment horizontal="right" vertical="center" shrinkToFit="1"/>
    </xf>
    <xf numFmtId="0" fontId="133" fillId="0" borderId="64" xfId="11" applyFont="1" applyFill="1" applyBorder="1" applyAlignment="1" applyProtection="1">
      <alignment horizontal="center" vertical="center" shrinkToFit="1"/>
    </xf>
    <xf numFmtId="0" fontId="124" fillId="0" borderId="64" xfId="11" applyFont="1" applyFill="1" applyBorder="1" applyAlignment="1" applyProtection="1">
      <alignment horizontal="center" vertical="center" shrinkToFit="1"/>
    </xf>
    <xf numFmtId="0" fontId="121" fillId="0" borderId="127" xfId="11" applyFont="1" applyFill="1" applyBorder="1" applyAlignment="1">
      <alignment horizontal="center" vertical="center" shrinkToFit="1"/>
    </xf>
    <xf numFmtId="0" fontId="121" fillId="0" borderId="114" xfId="11" applyFont="1" applyFill="1" applyBorder="1" applyAlignment="1">
      <alignment horizontal="center" vertical="center" shrinkToFit="1"/>
    </xf>
    <xf numFmtId="0" fontId="121" fillId="0" borderId="36" xfId="13" applyFont="1" applyFill="1" applyBorder="1" applyAlignment="1">
      <alignment horizontal="center" vertical="center" shrinkToFit="1"/>
    </xf>
    <xf numFmtId="0" fontId="121" fillId="0" borderId="37" xfId="13" applyFont="1" applyFill="1" applyBorder="1" applyAlignment="1">
      <alignment horizontal="center" vertical="center" shrinkToFit="1"/>
    </xf>
    <xf numFmtId="0" fontId="121" fillId="0" borderId="1" xfId="11" applyFont="1" applyFill="1" applyBorder="1" applyAlignment="1">
      <alignment horizontal="left" shrinkToFit="1"/>
    </xf>
    <xf numFmtId="0" fontId="121" fillId="0" borderId="33" xfId="11" applyFont="1" applyFill="1" applyBorder="1" applyAlignment="1">
      <alignment horizontal="left" vertical="top" wrapText="1" shrinkToFit="1"/>
    </xf>
    <xf numFmtId="0" fontId="121" fillId="0" borderId="2" xfId="11" applyFont="1" applyFill="1" applyBorder="1" applyAlignment="1">
      <alignment horizontal="left" vertical="top" shrinkToFit="1"/>
    </xf>
    <xf numFmtId="0" fontId="121" fillId="0" borderId="5" xfId="11" applyFont="1" applyFill="1" applyBorder="1" applyAlignment="1">
      <alignment horizontal="left" vertical="top" shrinkToFit="1"/>
    </xf>
    <xf numFmtId="0" fontId="121" fillId="0" borderId="34" xfId="11" applyFont="1" applyFill="1" applyBorder="1" applyAlignment="1">
      <alignment horizontal="left" vertical="top" shrinkToFit="1"/>
    </xf>
    <xf numFmtId="0" fontId="121" fillId="0" borderId="1" xfId="11" applyFont="1" applyFill="1" applyBorder="1" applyAlignment="1">
      <alignment horizontal="left" vertical="top" shrinkToFit="1"/>
    </xf>
    <xf numFmtId="0" fontId="121" fillId="0" borderId="35" xfId="11" applyFont="1" applyFill="1" applyBorder="1" applyAlignment="1">
      <alignment horizontal="left" vertical="top" shrinkToFit="1"/>
    </xf>
    <xf numFmtId="0" fontId="121" fillId="0" borderId="33" xfId="11" applyFont="1" applyFill="1" applyBorder="1" applyAlignment="1">
      <alignment horizontal="left" vertical="center" shrinkToFit="1"/>
    </xf>
    <xf numFmtId="0" fontId="121" fillId="0" borderId="2" xfId="11" applyFont="1" applyFill="1" applyBorder="1" applyAlignment="1">
      <alignment horizontal="left" vertical="center" shrinkToFit="1"/>
    </xf>
    <xf numFmtId="0" fontId="121" fillId="0" borderId="5" xfId="11" applyFont="1" applyFill="1" applyBorder="1" applyAlignment="1">
      <alignment horizontal="left" vertical="center" shrinkToFit="1"/>
    </xf>
    <xf numFmtId="0" fontId="121" fillId="0" borderId="8" xfId="11" applyFont="1" applyFill="1" applyBorder="1" applyAlignment="1">
      <alignment horizontal="left" vertical="center" shrinkToFit="1"/>
    </xf>
    <xf numFmtId="0" fontId="121" fillId="0" borderId="0" xfId="11" applyFont="1" applyFill="1" applyBorder="1" applyAlignment="1">
      <alignment horizontal="left" vertical="center" shrinkToFit="1"/>
    </xf>
    <xf numFmtId="0" fontId="121" fillId="0" borderId="13" xfId="11" applyFont="1" applyFill="1" applyBorder="1" applyAlignment="1">
      <alignment horizontal="left" vertical="center" shrinkToFit="1"/>
    </xf>
    <xf numFmtId="0" fontId="121" fillId="0" borderId="34" xfId="11" applyFont="1" applyFill="1" applyBorder="1" applyAlignment="1">
      <alignment horizontal="left" vertical="center" shrinkToFit="1"/>
    </xf>
    <xf numFmtId="0" fontId="121" fillId="0" borderId="1" xfId="11" applyFont="1" applyFill="1" applyBorder="1" applyAlignment="1">
      <alignment horizontal="left" vertical="center" shrinkToFit="1"/>
    </xf>
    <xf numFmtId="0" fontId="121" fillId="0" borderId="35" xfId="11" applyFont="1" applyFill="1" applyBorder="1" applyAlignment="1">
      <alignment horizontal="left" vertical="center" shrinkToFit="1"/>
    </xf>
    <xf numFmtId="0" fontId="121" fillId="0" borderId="71" xfId="11" applyFont="1" applyFill="1" applyBorder="1" applyAlignment="1">
      <alignment horizontal="center" vertical="center" shrinkToFit="1"/>
    </xf>
    <xf numFmtId="0" fontId="121" fillId="0" borderId="69" xfId="11" applyFont="1" applyFill="1" applyBorder="1" applyAlignment="1">
      <alignment horizontal="center" vertical="center" shrinkToFit="1"/>
    </xf>
    <xf numFmtId="0" fontId="121" fillId="0" borderId="68" xfId="11" applyFont="1" applyFill="1" applyBorder="1" applyAlignment="1">
      <alignment horizontal="center" vertical="center" shrinkToFit="1"/>
    </xf>
    <xf numFmtId="0" fontId="139" fillId="0" borderId="63" xfId="11" applyFont="1" applyFill="1" applyBorder="1" applyAlignment="1">
      <alignment horizontal="center" vertical="center" shrinkToFit="1"/>
    </xf>
    <xf numFmtId="0" fontId="139" fillId="0" borderId="64" xfId="11" applyFont="1" applyFill="1" applyBorder="1" applyAlignment="1">
      <alignment horizontal="center" vertical="center" shrinkToFit="1"/>
    </xf>
    <xf numFmtId="0" fontId="125" fillId="0" borderId="3" xfId="11" applyFont="1" applyFill="1" applyBorder="1" applyAlignment="1">
      <alignment horizontal="center" vertical="center" shrinkToFit="1"/>
    </xf>
    <xf numFmtId="0" fontId="125" fillId="0" borderId="12" xfId="11" applyFont="1" applyFill="1" applyBorder="1" applyAlignment="1">
      <alignment horizontal="center" vertical="center" shrinkToFit="1"/>
    </xf>
    <xf numFmtId="184" fontId="124" fillId="0" borderId="3" xfId="11" applyNumberFormat="1" applyFont="1" applyFill="1" applyBorder="1" applyAlignment="1">
      <alignment horizontal="center" vertical="center" shrinkToFit="1"/>
    </xf>
    <xf numFmtId="0" fontId="121" fillId="0" borderId="4" xfId="11" applyFont="1" applyFill="1" applyBorder="1" applyAlignment="1">
      <alignment horizontal="center" vertical="center" wrapText="1" shrinkToFit="1"/>
    </xf>
    <xf numFmtId="0" fontId="121" fillId="0" borderId="33" xfId="11" applyFont="1" applyFill="1" applyBorder="1" applyAlignment="1">
      <alignment horizontal="center" vertical="center" wrapText="1" shrinkToFit="1"/>
    </xf>
    <xf numFmtId="0" fontId="121" fillId="0" borderId="47" xfId="11" applyFont="1" applyFill="1" applyBorder="1" applyAlignment="1">
      <alignment horizontal="center" vertical="center" shrinkToFit="1"/>
    </xf>
    <xf numFmtId="0" fontId="121" fillId="0" borderId="9" xfId="11" applyFont="1" applyFill="1" applyBorder="1" applyAlignment="1">
      <alignment horizontal="center" vertical="center" shrinkToFit="1"/>
    </xf>
    <xf numFmtId="0" fontId="121" fillId="0" borderId="3" xfId="11" applyFont="1" applyFill="1" applyBorder="1" applyAlignment="1">
      <alignment horizontal="left" shrinkToFit="1"/>
    </xf>
    <xf numFmtId="0" fontId="121" fillId="0" borderId="66" xfId="11" applyFont="1" applyFill="1" applyBorder="1" applyAlignment="1">
      <alignment horizontal="center" vertical="center" wrapText="1" shrinkToFit="1"/>
    </xf>
    <xf numFmtId="0" fontId="124" fillId="0" borderId="67" xfId="11" applyFont="1" applyFill="1" applyBorder="1" applyAlignment="1">
      <alignment horizontal="center" vertical="center" shrinkToFit="1"/>
    </xf>
    <xf numFmtId="0" fontId="136" fillId="0" borderId="4" xfId="0" applyFont="1" applyFill="1" applyBorder="1" applyAlignment="1">
      <alignment horizontal="center" vertical="center" wrapText="1" shrinkToFit="1"/>
    </xf>
    <xf numFmtId="0" fontId="136" fillId="0" borderId="3" xfId="0" applyFont="1" applyFill="1" applyBorder="1" applyAlignment="1">
      <alignment horizontal="center" vertical="center" wrapText="1" shrinkToFit="1"/>
    </xf>
    <xf numFmtId="0" fontId="121" fillId="0" borderId="6" xfId="13" applyFont="1" applyFill="1" applyBorder="1" applyAlignment="1">
      <alignment horizontal="right" vertical="center" shrinkToFit="1"/>
    </xf>
    <xf numFmtId="0" fontId="121" fillId="0" borderId="38" xfId="13" applyFont="1" applyFill="1" applyBorder="1" applyAlignment="1">
      <alignment horizontal="center" vertical="center" shrinkToFit="1"/>
    </xf>
    <xf numFmtId="0" fontId="121" fillId="0" borderId="6" xfId="13" applyFont="1" applyFill="1" applyBorder="1" applyAlignment="1">
      <alignment horizontal="center" vertical="center" shrinkToFit="1"/>
    </xf>
    <xf numFmtId="0" fontId="135" fillId="0" borderId="82" xfId="21" applyFont="1" applyFill="1" applyBorder="1" applyAlignment="1" applyProtection="1">
      <alignment horizontal="center" vertical="center" wrapText="1" shrinkToFit="1"/>
      <protection hidden="1"/>
    </xf>
    <xf numFmtId="0" fontId="135" fillId="0" borderId="83" xfId="21" applyFont="1" applyFill="1" applyBorder="1" applyAlignment="1" applyProtection="1">
      <alignment horizontal="center" vertical="center" wrapText="1" shrinkToFit="1"/>
      <protection hidden="1"/>
    </xf>
    <xf numFmtId="0" fontId="135" fillId="0" borderId="52" xfId="21" applyFont="1" applyFill="1" applyBorder="1" applyAlignment="1" applyProtection="1">
      <alignment horizontal="center" vertical="center" wrapText="1" shrinkToFit="1"/>
      <protection hidden="1"/>
    </xf>
    <xf numFmtId="0" fontId="134" fillId="0" borderId="3" xfId="11" applyFont="1" applyFill="1" applyBorder="1" applyAlignment="1">
      <alignment horizontal="center" vertical="center" shrinkToFit="1"/>
    </xf>
    <xf numFmtId="0" fontId="129" fillId="0" borderId="3" xfId="11" applyFont="1" applyFill="1" applyBorder="1" applyAlignment="1">
      <alignment horizontal="center" vertical="center" shrinkToFit="1"/>
    </xf>
    <xf numFmtId="0" fontId="146" fillId="0" borderId="3" xfId="11" applyFont="1" applyFill="1" applyBorder="1" applyAlignment="1">
      <alignment horizontal="center" vertical="center" shrinkToFit="1"/>
    </xf>
    <xf numFmtId="0" fontId="146" fillId="0" borderId="12" xfId="11" applyFont="1" applyFill="1" applyBorder="1" applyAlignment="1">
      <alignment horizontal="center" vertical="center" shrinkToFit="1"/>
    </xf>
    <xf numFmtId="0" fontId="172" fillId="0" borderId="0" xfId="11" applyFont="1" applyFill="1" applyBorder="1" applyAlignment="1">
      <alignment horizontal="center" shrinkToFit="1"/>
    </xf>
    <xf numFmtId="0" fontId="143" fillId="0" borderId="0" xfId="11" applyFont="1" applyFill="1" applyBorder="1" applyAlignment="1">
      <alignment horizontal="left" wrapText="1" shrinkToFit="1"/>
    </xf>
    <xf numFmtId="0" fontId="143" fillId="0" borderId="0" xfId="11" applyFont="1" applyFill="1" applyBorder="1" applyAlignment="1">
      <alignment horizontal="left" shrinkToFit="1"/>
    </xf>
    <xf numFmtId="0" fontId="121" fillId="0" borderId="2" xfId="11" applyFont="1" applyFill="1" applyBorder="1" applyAlignment="1">
      <alignment horizontal="center" vertical="center" wrapText="1" shrinkToFit="1"/>
    </xf>
    <xf numFmtId="0" fontId="133" fillId="0" borderId="3" xfId="11" applyFont="1" applyFill="1" applyBorder="1" applyAlignment="1">
      <alignment horizontal="center" vertical="center" wrapText="1" shrinkToFit="1"/>
    </xf>
    <xf numFmtId="0" fontId="124" fillId="0" borderId="3" xfId="11" applyFont="1" applyFill="1" applyBorder="1" applyAlignment="1">
      <alignment horizontal="center" vertical="center" wrapText="1" shrinkToFit="1"/>
    </xf>
    <xf numFmtId="0" fontId="121" fillId="0" borderId="14" xfId="11" applyFont="1" applyFill="1" applyBorder="1" applyAlignment="1">
      <alignment horizontal="center" vertical="center" shrinkToFit="1"/>
    </xf>
    <xf numFmtId="0" fontId="133" fillId="0" borderId="3" xfId="11" applyFont="1" applyFill="1" applyBorder="1" applyAlignment="1">
      <alignment horizontal="center" vertical="center" shrinkToFit="1"/>
    </xf>
    <xf numFmtId="14" fontId="124" fillId="0" borderId="3" xfId="11" applyNumberFormat="1" applyFont="1" applyFill="1" applyBorder="1" applyAlignment="1" applyProtection="1">
      <alignment horizontal="center" vertical="center" shrinkToFit="1"/>
    </xf>
    <xf numFmtId="0" fontId="124" fillId="0" borderId="11" xfId="11" applyFont="1" applyFill="1" applyBorder="1" applyAlignment="1">
      <alignment horizontal="center" vertical="center" shrinkToFit="1"/>
    </xf>
    <xf numFmtId="0" fontId="124" fillId="0" borderId="3" xfId="11" applyFont="1" applyFill="1" applyBorder="1" applyAlignment="1">
      <alignment horizontal="right" vertical="center" shrinkToFit="1"/>
    </xf>
    <xf numFmtId="176" fontId="41" fillId="9" borderId="23" xfId="20" applyNumberFormat="1" applyFont="1" applyFill="1" applyBorder="1" applyAlignment="1">
      <alignment horizontal="center" vertical="center" wrapText="1" shrinkToFit="1"/>
    </xf>
    <xf numFmtId="176" fontId="41" fillId="9" borderId="81" xfId="20" applyNumberFormat="1" applyFont="1" applyFill="1" applyBorder="1" applyAlignment="1">
      <alignment horizontal="center" vertical="center" wrapText="1" shrinkToFit="1"/>
    </xf>
    <xf numFmtId="0" fontId="167" fillId="0" borderId="22" xfId="20" applyNumberFormat="1" applyFont="1" applyFill="1" applyBorder="1" applyAlignment="1" applyProtection="1">
      <alignment horizontal="center" vertical="center" wrapText="1" shrinkToFit="1"/>
      <protection locked="0"/>
    </xf>
    <xf numFmtId="0" fontId="167" fillId="0" borderId="23" xfId="20" applyNumberFormat="1" applyFont="1" applyFill="1" applyBorder="1" applyAlignment="1" applyProtection="1">
      <alignment horizontal="center" vertical="center" shrinkToFit="1"/>
      <protection locked="0"/>
    </xf>
    <xf numFmtId="49" fontId="115" fillId="0" borderId="4" xfId="14" applyNumberFormat="1" applyFont="1" applyFill="1" applyBorder="1" applyAlignment="1">
      <alignment horizontal="center" vertical="center" wrapText="1" shrinkToFit="1"/>
    </xf>
    <xf numFmtId="49" fontId="115" fillId="0" borderId="3" xfId="14" applyNumberFormat="1" applyFont="1" applyFill="1" applyBorder="1" applyAlignment="1">
      <alignment horizontal="center" vertical="center" wrapText="1" shrinkToFit="1"/>
    </xf>
    <xf numFmtId="176" fontId="173" fillId="9" borderId="11" xfId="14" applyNumberFormat="1" applyFont="1" applyFill="1" applyBorder="1" applyAlignment="1">
      <alignment horizontal="center" vertical="center" wrapText="1" shrinkToFit="1"/>
    </xf>
    <xf numFmtId="176" fontId="173" fillId="9" borderId="3" xfId="14" applyNumberFormat="1" applyFont="1" applyFill="1" applyBorder="1" applyAlignment="1">
      <alignment horizontal="center" vertical="center" wrapText="1" shrinkToFit="1"/>
    </xf>
    <xf numFmtId="176" fontId="173" fillId="9" borderId="12" xfId="14" applyNumberFormat="1" applyFont="1" applyFill="1" applyBorder="1" applyAlignment="1">
      <alignment horizontal="center" vertical="center" wrapText="1" shrinkToFit="1"/>
    </xf>
    <xf numFmtId="177" fontId="30" fillId="0" borderId="23" xfId="20" applyNumberFormat="1" applyFont="1" applyFill="1" applyBorder="1" applyAlignment="1">
      <alignment horizontal="center" vertical="center" wrapText="1" shrinkToFit="1"/>
    </xf>
    <xf numFmtId="177" fontId="30" fillId="0" borderId="81" xfId="20" applyNumberFormat="1" applyFont="1" applyFill="1" applyBorder="1" applyAlignment="1">
      <alignment horizontal="center" vertical="center" wrapText="1" shrinkToFit="1"/>
    </xf>
    <xf numFmtId="177" fontId="30" fillId="0" borderId="22" xfId="20" applyNumberFormat="1" applyFont="1" applyFill="1" applyBorder="1" applyAlignment="1">
      <alignment horizontal="center" vertical="center" wrapText="1" shrinkToFit="1"/>
    </xf>
    <xf numFmtId="0" fontId="40" fillId="9" borderId="23" xfId="20" applyNumberFormat="1" applyFont="1" applyFill="1" applyBorder="1" applyAlignment="1">
      <alignment horizontal="center" vertical="center" shrinkToFit="1"/>
    </xf>
    <xf numFmtId="0" fontId="40" fillId="9" borderId="81" xfId="20" applyNumberFormat="1" applyFont="1" applyFill="1" applyBorder="1" applyAlignment="1">
      <alignment horizontal="center" vertical="center" shrinkToFit="1"/>
    </xf>
    <xf numFmtId="0" fontId="30" fillId="9" borderId="22" xfId="20" applyNumberFormat="1" applyFont="1" applyFill="1" applyBorder="1" applyAlignment="1">
      <alignment horizontal="center" vertical="center" wrapText="1" shrinkToFit="1"/>
    </xf>
    <xf numFmtId="0" fontId="167" fillId="9" borderId="23" xfId="20" applyNumberFormat="1" applyFont="1" applyFill="1" applyBorder="1" applyAlignment="1">
      <alignment horizontal="center" vertical="center" shrinkToFit="1"/>
    </xf>
    <xf numFmtId="176" fontId="174" fillId="0" borderId="3" xfId="20" applyNumberFormat="1" applyFont="1" applyFill="1" applyBorder="1" applyAlignment="1">
      <alignment horizontal="center" vertical="center" wrapText="1" shrinkToFit="1"/>
    </xf>
    <xf numFmtId="0" fontId="28" fillId="19" borderId="3" xfId="20" applyNumberFormat="1" applyFont="1" applyFill="1" applyBorder="1" applyAlignment="1" applyProtection="1">
      <alignment horizontal="center" vertical="center" shrinkToFit="1"/>
      <protection locked="0"/>
    </xf>
    <xf numFmtId="0" fontId="28" fillId="19" borderId="12" xfId="20" applyNumberFormat="1" applyFont="1" applyFill="1" applyBorder="1" applyAlignment="1" applyProtection="1">
      <alignment horizontal="center" vertical="center" shrinkToFit="1"/>
      <protection locked="0"/>
    </xf>
    <xf numFmtId="0" fontId="0" fillId="0" borderId="140" xfId="0" applyNumberFormat="1" applyFont="1" applyFill="1" applyBorder="1" applyAlignment="1" applyProtection="1">
      <alignment horizontal="center" vertical="center" wrapText="1" shrinkToFit="1"/>
    </xf>
    <xf numFmtId="0" fontId="0" fillId="0" borderId="138" xfId="0" applyNumberFormat="1" applyFont="1" applyFill="1" applyBorder="1" applyAlignment="1" applyProtection="1">
      <alignment horizontal="center" vertical="center" wrapText="1" shrinkToFit="1"/>
    </xf>
    <xf numFmtId="0" fontId="0" fillId="0" borderId="141" xfId="0" applyNumberFormat="1" applyFont="1" applyFill="1" applyBorder="1" applyAlignment="1" applyProtection="1">
      <alignment horizontal="center" vertical="center" wrapText="1" shrinkToFit="1"/>
    </xf>
    <xf numFmtId="181" fontId="165" fillId="0" borderId="138" xfId="0" applyNumberFormat="1" applyFont="1" applyFill="1" applyBorder="1" applyAlignment="1" applyProtection="1">
      <alignment horizontal="center" vertical="center" wrapText="1" shrinkToFit="1"/>
    </xf>
    <xf numFmtId="181" fontId="165" fillId="0" borderId="142" xfId="0" applyNumberFormat="1" applyFont="1" applyFill="1" applyBorder="1" applyAlignment="1" applyProtection="1">
      <alignment horizontal="center" vertical="center" wrapText="1" shrinkToFit="1"/>
    </xf>
    <xf numFmtId="0" fontId="115" fillId="0" borderId="96" xfId="20" applyNumberFormat="1" applyFont="1" applyFill="1" applyBorder="1" applyAlignment="1">
      <alignment horizontal="center" vertical="center" shrinkToFit="1"/>
    </xf>
    <xf numFmtId="0" fontId="115" fillId="0" borderId="97" xfId="20" applyNumberFormat="1" applyFont="1" applyFill="1" applyBorder="1" applyAlignment="1">
      <alignment horizontal="center" vertical="center" shrinkToFit="1"/>
    </xf>
    <xf numFmtId="0" fontId="115" fillId="0" borderId="108" xfId="20" applyNumberFormat="1" applyFont="1" applyFill="1" applyBorder="1" applyAlignment="1">
      <alignment horizontal="center" vertical="center" shrinkToFit="1"/>
    </xf>
    <xf numFmtId="0" fontId="113" fillId="0" borderId="120" xfId="0" applyFont="1" applyBorder="1" applyAlignment="1">
      <alignment horizontal="center" vertical="center"/>
    </xf>
    <xf numFmtId="0" fontId="113" fillId="0" borderId="97" xfId="0" applyFont="1" applyBorder="1" applyAlignment="1">
      <alignment horizontal="center" vertical="center"/>
    </xf>
    <xf numFmtId="0" fontId="113" fillId="0" borderId="98" xfId="0" applyFont="1" applyBorder="1" applyAlignment="1">
      <alignment horizontal="center" vertical="center"/>
    </xf>
    <xf numFmtId="0" fontId="85" fillId="0" borderId="11" xfId="0" applyNumberFormat="1" applyFont="1" applyBorder="1" applyAlignment="1">
      <alignment horizontal="center" vertical="center"/>
    </xf>
    <xf numFmtId="0" fontId="85" fillId="0" borderId="3" xfId="0" applyNumberFormat="1" applyFont="1" applyBorder="1" applyAlignment="1">
      <alignment horizontal="center" vertical="center"/>
    </xf>
    <xf numFmtId="0" fontId="85" fillId="0" borderId="12" xfId="0" applyNumberFormat="1" applyFont="1" applyBorder="1" applyAlignment="1">
      <alignment horizontal="center" vertical="center"/>
    </xf>
    <xf numFmtId="0" fontId="35" fillId="0" borderId="4"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0" xfId="0" applyFont="1" applyBorder="1" applyAlignment="1">
      <alignment horizontal="center" vertical="center" wrapText="1"/>
    </xf>
    <xf numFmtId="49" fontId="170" fillId="0" borderId="130" xfId="0" applyNumberFormat="1" applyFont="1" applyFill="1" applyBorder="1" applyAlignment="1" applyProtection="1">
      <alignment horizontal="left" shrinkToFit="1"/>
    </xf>
    <xf numFmtId="49" fontId="166" fillId="0" borderId="0" xfId="0" applyNumberFormat="1" applyFont="1" applyFill="1" applyBorder="1" applyAlignment="1" applyProtection="1">
      <alignment horizontal="left" vertical="top" shrinkToFit="1"/>
    </xf>
    <xf numFmtId="0" fontId="0" fillId="0" borderId="130" xfId="0" applyNumberFormat="1" applyFont="1" applyFill="1" applyBorder="1" applyAlignment="1" applyProtection="1">
      <alignment horizontal="center" vertical="center" shrinkToFit="1"/>
    </xf>
    <xf numFmtId="178" fontId="165" fillId="0" borderId="131" xfId="0" applyNumberFormat="1" applyFont="1" applyFill="1" applyBorder="1" applyAlignment="1" applyProtection="1">
      <alignment horizontal="center" vertical="center" shrinkToFit="1"/>
    </xf>
    <xf numFmtId="178" fontId="165" fillId="0" borderId="130" xfId="0" applyNumberFormat="1" applyFont="1" applyFill="1" applyBorder="1" applyAlignment="1" applyProtection="1">
      <alignment horizontal="center" vertical="center" shrinkToFit="1"/>
    </xf>
    <xf numFmtId="178" fontId="165" fillId="0" borderId="132" xfId="0" applyNumberFormat="1" applyFont="1" applyFill="1" applyBorder="1" applyAlignment="1" applyProtection="1">
      <alignment horizontal="center" vertical="center" shrinkToFit="1"/>
    </xf>
    <xf numFmtId="49" fontId="0" fillId="0" borderId="131" xfId="0" applyNumberFormat="1" applyFont="1" applyFill="1" applyBorder="1" applyAlignment="1" applyProtection="1">
      <alignment horizontal="center" vertical="center" shrinkToFit="1"/>
    </xf>
    <xf numFmtId="0" fontId="0" fillId="0" borderId="132" xfId="0" applyNumberFormat="1" applyFont="1" applyFill="1" applyBorder="1" applyAlignment="1" applyProtection="1">
      <alignment horizontal="center" vertical="center" shrinkToFit="1"/>
    </xf>
    <xf numFmtId="0" fontId="82" fillId="0" borderId="133" xfId="0" applyNumberFormat="1" applyFont="1" applyFill="1" applyBorder="1" applyAlignment="1" applyProtection="1">
      <alignment horizontal="center" vertical="center" shrinkToFit="1"/>
    </xf>
    <xf numFmtId="0" fontId="82" fillId="0" borderId="130" xfId="0" applyNumberFormat="1" applyFont="1" applyFill="1" applyBorder="1" applyAlignment="1" applyProtection="1">
      <alignment horizontal="center" vertical="center" shrinkToFit="1"/>
    </xf>
    <xf numFmtId="0" fontId="0" fillId="0" borderId="134" xfId="0" applyNumberFormat="1" applyFont="1" applyFill="1" applyBorder="1" applyAlignment="1" applyProtection="1">
      <alignment horizontal="center" vertical="center" shrinkToFit="1"/>
    </xf>
    <xf numFmtId="0" fontId="165" fillId="0" borderId="143" xfId="0" applyNumberFormat="1" applyFont="1" applyFill="1" applyBorder="1" applyAlignment="1" applyProtection="1">
      <alignment horizontal="center" vertical="center" shrinkToFit="1"/>
    </xf>
    <xf numFmtId="0" fontId="165" fillId="0" borderId="138" xfId="0" applyNumberFormat="1" applyFont="1" applyFill="1" applyBorder="1" applyAlignment="1" applyProtection="1">
      <alignment horizontal="center" vertical="center" shrinkToFit="1"/>
    </xf>
    <xf numFmtId="0" fontId="0" fillId="0" borderId="138" xfId="0" applyNumberFormat="1" applyFont="1" applyFill="1" applyBorder="1" applyAlignment="1" applyProtection="1">
      <alignment horizontal="center" vertical="center" shrinkToFit="1"/>
    </xf>
    <xf numFmtId="49" fontId="168" fillId="0" borderId="0" xfId="0" applyNumberFormat="1" applyFont="1" applyFill="1" applyBorder="1" applyAlignment="1" applyProtection="1">
      <alignment horizontal="left" shrinkToFit="1"/>
    </xf>
    <xf numFmtId="0" fontId="92" fillId="0" borderId="109" xfId="0" applyFont="1" applyBorder="1" applyAlignment="1">
      <alignment horizontal="center" vertical="center" wrapText="1"/>
    </xf>
    <xf numFmtId="0" fontId="92" fillId="0" borderId="88" xfId="0" applyFont="1" applyBorder="1" applyAlignment="1">
      <alignment horizontal="center" vertical="center" wrapText="1"/>
    </xf>
    <xf numFmtId="0" fontId="92" fillId="0" borderId="126" xfId="0" applyFont="1" applyBorder="1" applyAlignment="1">
      <alignment horizontal="center" vertical="center" wrapText="1"/>
    </xf>
    <xf numFmtId="0" fontId="0" fillId="0" borderId="137" xfId="0" applyNumberFormat="1" applyFont="1" applyFill="1" applyBorder="1" applyAlignment="1" applyProtection="1">
      <alignment horizontal="center" vertical="center" wrapText="1" shrinkToFit="1"/>
    </xf>
    <xf numFmtId="0" fontId="165" fillId="0" borderId="139" xfId="0" applyNumberFormat="1" applyFont="1" applyFill="1" applyBorder="1" applyAlignment="1" applyProtection="1">
      <alignment horizontal="center" vertical="center" shrinkToFit="1"/>
    </xf>
    <xf numFmtId="181" fontId="165" fillId="0" borderId="139" xfId="0" applyNumberFormat="1" applyFont="1" applyFill="1" applyBorder="1" applyAlignment="1" applyProtection="1">
      <alignment horizontal="center" vertical="center" wrapText="1" shrinkToFit="1"/>
    </xf>
    <xf numFmtId="49" fontId="30" fillId="0" borderId="0" xfId="20" applyNumberFormat="1" applyFont="1" applyFill="1" applyBorder="1" applyAlignment="1">
      <alignment horizontal="center" vertical="center" shrinkToFit="1"/>
    </xf>
    <xf numFmtId="0" fontId="99" fillId="0" borderId="99" xfId="0" applyFont="1" applyBorder="1" applyAlignment="1">
      <alignment horizontal="left" vertical="center"/>
    </xf>
    <xf numFmtId="0" fontId="114" fillId="0" borderId="4" xfId="0" applyFont="1" applyBorder="1" applyAlignment="1">
      <alignment horizontal="center" vertical="center"/>
    </xf>
    <xf numFmtId="0" fontId="114" fillId="0" borderId="3" xfId="0" applyFont="1" applyBorder="1" applyAlignment="1">
      <alignment horizontal="center" vertical="center"/>
    </xf>
    <xf numFmtId="0" fontId="114" fillId="0" borderId="50" xfId="0" applyFont="1" applyBorder="1" applyAlignment="1">
      <alignment horizontal="center" vertical="center"/>
    </xf>
    <xf numFmtId="176" fontId="85" fillId="0" borderId="11" xfId="0" applyNumberFormat="1" applyFont="1" applyBorder="1" applyAlignment="1">
      <alignment horizontal="center" vertical="center" wrapText="1" shrinkToFit="1"/>
    </xf>
    <xf numFmtId="176" fontId="85" fillId="0" borderId="3" xfId="0" applyNumberFormat="1" applyFont="1" applyBorder="1" applyAlignment="1">
      <alignment horizontal="center" vertical="center" wrapText="1" shrinkToFit="1"/>
    </xf>
    <xf numFmtId="176" fontId="85" fillId="0" borderId="12" xfId="0" applyNumberFormat="1" applyFont="1" applyBorder="1" applyAlignment="1">
      <alignment horizontal="center" vertical="center" wrapText="1" shrinkToFit="1"/>
    </xf>
    <xf numFmtId="0" fontId="112" fillId="0" borderId="124" xfId="0" applyFont="1" applyBorder="1" applyAlignment="1">
      <alignment horizontal="center" vertical="center"/>
    </xf>
    <xf numFmtId="0" fontId="112" fillId="0" borderId="3" xfId="0" applyFont="1" applyBorder="1" applyAlignment="1">
      <alignment horizontal="center" vertical="center"/>
    </xf>
    <xf numFmtId="0" fontId="112" fillId="0" borderId="50" xfId="0" applyFont="1" applyBorder="1" applyAlignment="1">
      <alignment horizontal="center" vertical="center"/>
    </xf>
    <xf numFmtId="0" fontId="35" fillId="0" borderId="122" xfId="0" applyFont="1" applyBorder="1" applyAlignment="1">
      <alignment horizontal="center"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148" fillId="0" borderId="11" xfId="0" applyNumberFormat="1" applyFont="1" applyBorder="1" applyAlignment="1">
      <alignment horizontal="center" vertical="center" shrinkToFit="1"/>
    </xf>
    <xf numFmtId="0" fontId="148" fillId="0" borderId="3" xfId="0" applyNumberFormat="1" applyFont="1" applyBorder="1" applyAlignment="1">
      <alignment horizontal="center" vertical="center" shrinkToFit="1"/>
    </xf>
    <xf numFmtId="0" fontId="148" fillId="0" borderId="12" xfId="0" applyNumberFormat="1" applyFont="1" applyBorder="1" applyAlignment="1">
      <alignment horizontal="center" vertical="center" shrinkToFit="1"/>
    </xf>
    <xf numFmtId="0" fontId="112" fillId="0" borderId="4" xfId="0" applyFont="1" applyBorder="1" applyAlignment="1">
      <alignment horizontal="center" vertical="center" wrapText="1"/>
    </xf>
    <xf numFmtId="0" fontId="112" fillId="0" borderId="3" xfId="0" applyFont="1" applyBorder="1" applyAlignment="1">
      <alignment horizontal="center" vertical="center" wrapText="1"/>
    </xf>
    <xf numFmtId="0" fontId="112" fillId="0" borderId="50" xfId="0" applyFont="1" applyBorder="1" applyAlignment="1">
      <alignment horizontal="center" vertical="center" wrapText="1"/>
    </xf>
    <xf numFmtId="178" fontId="115" fillId="0" borderId="11" xfId="20" applyNumberFormat="1" applyFont="1" applyBorder="1" applyAlignment="1">
      <alignment horizontal="center" vertical="center" shrinkToFit="1"/>
    </xf>
    <xf numFmtId="178" fontId="115" fillId="0" borderId="3" xfId="20" applyNumberFormat="1" applyFont="1" applyBorder="1" applyAlignment="1">
      <alignment horizontal="center" vertical="center" shrinkToFit="1"/>
    </xf>
    <xf numFmtId="178" fontId="115" fillId="0" borderId="125" xfId="20" applyNumberFormat="1" applyFont="1" applyBorder="1" applyAlignment="1">
      <alignment horizontal="center" vertical="center" shrinkToFit="1"/>
    </xf>
    <xf numFmtId="0" fontId="116" fillId="0" borderId="4" xfId="0" applyFont="1" applyBorder="1" applyAlignment="1">
      <alignment horizontal="center" vertical="center"/>
    </xf>
    <xf numFmtId="0" fontId="116" fillId="0" borderId="3" xfId="0" applyFont="1" applyBorder="1" applyAlignment="1">
      <alignment horizontal="center" vertical="center"/>
    </xf>
    <xf numFmtId="0" fontId="116" fillId="0" borderId="50" xfId="0" applyFont="1" applyBorder="1" applyAlignment="1">
      <alignment horizontal="center" vertical="center"/>
    </xf>
    <xf numFmtId="0" fontId="115" fillId="0" borderId="11" xfId="20" applyNumberFormat="1" applyFont="1" applyBorder="1" applyAlignment="1">
      <alignment horizontal="center" vertical="center" shrinkToFit="1"/>
    </xf>
    <xf numFmtId="0" fontId="115" fillId="0" borderId="3" xfId="20" applyNumberFormat="1" applyFont="1" applyBorder="1" applyAlignment="1">
      <alignment horizontal="center" vertical="center" shrinkToFit="1"/>
    </xf>
    <xf numFmtId="0" fontId="115" fillId="0" borderId="125" xfId="20" applyNumberFormat="1" applyFont="1" applyBorder="1" applyAlignment="1">
      <alignment horizontal="center" vertical="center" shrinkToFit="1"/>
    </xf>
    <xf numFmtId="176" fontId="85" fillId="0" borderId="11" xfId="0" applyNumberFormat="1" applyFont="1" applyBorder="1" applyAlignment="1">
      <alignment horizontal="center" vertical="center"/>
    </xf>
    <xf numFmtId="176" fontId="85" fillId="0" borderId="3" xfId="0" applyNumberFormat="1" applyFont="1" applyBorder="1" applyAlignment="1">
      <alignment horizontal="center" vertical="center"/>
    </xf>
    <xf numFmtId="176" fontId="85" fillId="0" borderId="12" xfId="0" applyNumberFormat="1" applyFont="1" applyBorder="1" applyAlignment="1">
      <alignment horizontal="center" vertical="center"/>
    </xf>
    <xf numFmtId="0" fontId="113" fillId="0" borderId="124" xfId="0" applyFont="1" applyBorder="1" applyAlignment="1">
      <alignment horizontal="center" vertical="center"/>
    </xf>
    <xf numFmtId="0" fontId="113" fillId="0" borderId="3" xfId="0" applyFont="1" applyBorder="1" applyAlignment="1">
      <alignment horizontal="center" vertical="center"/>
    </xf>
    <xf numFmtId="0" fontId="113" fillId="0" borderId="50" xfId="0" applyFont="1" applyBorder="1" applyAlignment="1">
      <alignment horizontal="center" vertical="center"/>
    </xf>
    <xf numFmtId="0" fontId="165" fillId="0" borderId="0" xfId="0" applyNumberFormat="1" applyFont="1" applyFill="1" applyBorder="1" applyAlignment="1" applyProtection="1">
      <alignment horizontal="left" vertical="center"/>
    </xf>
    <xf numFmtId="49" fontId="170" fillId="0" borderId="0" xfId="0" applyNumberFormat="1" applyFont="1" applyFill="1" applyBorder="1" applyAlignment="1" applyProtection="1">
      <alignment horizontal="left" shrinkToFit="1"/>
    </xf>
    <xf numFmtId="0" fontId="164" fillId="0" borderId="144" xfId="0" applyNumberFormat="1" applyFont="1" applyFill="1" applyBorder="1" applyAlignment="1" applyProtection="1">
      <alignment horizontal="center"/>
    </xf>
    <xf numFmtId="0" fontId="164" fillId="0" borderId="145" xfId="0" applyNumberFormat="1" applyFont="1" applyFill="1" applyBorder="1" applyAlignment="1" applyProtection="1">
      <alignment horizontal="center"/>
    </xf>
    <xf numFmtId="0" fontId="0" fillId="0" borderId="129" xfId="0" applyNumberFormat="1" applyFont="1" applyFill="1" applyBorder="1" applyAlignment="1" applyProtection="1">
      <alignment horizontal="center" vertical="center" wrapText="1" shrinkToFit="1"/>
    </xf>
    <xf numFmtId="0" fontId="0" fillId="0" borderId="130" xfId="0" applyNumberFormat="1" applyFont="1" applyFill="1" applyBorder="1" applyAlignment="1" applyProtection="1">
      <alignment horizontal="center" vertical="center" wrapText="1" shrinkToFit="1"/>
    </xf>
    <xf numFmtId="0" fontId="53" fillId="0" borderId="0" xfId="20" applyNumberFormat="1" applyFont="1" applyFill="1" applyBorder="1" applyAlignment="1">
      <alignment horizontal="center" shrinkToFit="1"/>
    </xf>
    <xf numFmtId="0" fontId="57" fillId="0" borderId="1" xfId="23" applyFont="1" applyFill="1" applyBorder="1" applyAlignment="1">
      <alignment horizontal="left" vertical="center" wrapText="1" shrinkToFit="1"/>
    </xf>
    <xf numFmtId="0" fontId="76" fillId="0" borderId="1" xfId="23" applyFont="1" applyFill="1" applyBorder="1" applyAlignment="1">
      <alignment horizontal="left" vertical="center" shrinkToFit="1"/>
    </xf>
    <xf numFmtId="49" fontId="6" fillId="7" borderId="4" xfId="20" applyNumberFormat="1" applyFont="1" applyFill="1" applyBorder="1" applyAlignment="1">
      <alignment horizontal="center" vertical="center" wrapText="1" shrinkToFit="1"/>
    </xf>
    <xf numFmtId="49" fontId="6" fillId="7" borderId="3" xfId="20" applyNumberFormat="1" applyFont="1" applyFill="1" applyBorder="1" applyAlignment="1">
      <alignment horizontal="center" vertical="center" wrapText="1" shrinkToFit="1"/>
    </xf>
    <xf numFmtId="49" fontId="6" fillId="7" borderId="50" xfId="20" applyNumberFormat="1" applyFont="1" applyFill="1" applyBorder="1" applyAlignment="1">
      <alignment horizontal="center" vertical="center" wrapText="1" shrinkToFit="1"/>
    </xf>
    <xf numFmtId="176" fontId="27" fillId="0" borderId="11" xfId="20" applyNumberFormat="1" applyFont="1" applyFill="1" applyBorder="1" applyAlignment="1" applyProtection="1">
      <alignment horizontal="center" vertical="center" wrapText="1" shrinkToFit="1"/>
      <protection locked="0"/>
    </xf>
    <xf numFmtId="0" fontId="27" fillId="0" borderId="3" xfId="20" applyNumberFormat="1" applyFont="1" applyFill="1" applyBorder="1" applyAlignment="1" applyProtection="1">
      <alignment horizontal="center" vertical="center" wrapText="1" shrinkToFit="1"/>
      <protection locked="0"/>
    </xf>
    <xf numFmtId="49" fontId="6" fillId="0" borderId="4" xfId="20" applyNumberFormat="1" applyFont="1" applyFill="1" applyBorder="1" applyAlignment="1">
      <alignment horizontal="center" vertical="center" wrapText="1" shrinkToFit="1"/>
    </xf>
    <xf numFmtId="49" fontId="6" fillId="0" borderId="3" xfId="20" applyNumberFormat="1" applyFont="1" applyFill="1" applyBorder="1" applyAlignment="1">
      <alignment horizontal="center" vertical="center" wrapText="1" shrinkToFit="1"/>
    </xf>
    <xf numFmtId="49" fontId="6" fillId="0" borderId="50" xfId="20" applyNumberFormat="1" applyFont="1" applyFill="1" applyBorder="1" applyAlignment="1">
      <alignment horizontal="center" vertical="center" wrapText="1" shrinkToFit="1"/>
    </xf>
    <xf numFmtId="0" fontId="77" fillId="0" borderId="11" xfId="21" applyNumberFormat="1" applyFont="1" applyFill="1" applyBorder="1" applyAlignment="1" applyProtection="1">
      <alignment horizontal="center" vertical="center" shrinkToFit="1"/>
      <protection locked="0"/>
    </xf>
    <xf numFmtId="0" fontId="77" fillId="0" borderId="3" xfId="21" applyNumberFormat="1" applyFont="1" applyFill="1" applyBorder="1" applyAlignment="1" applyProtection="1">
      <alignment horizontal="center" vertical="center" shrinkToFit="1"/>
      <protection locked="0"/>
    </xf>
    <xf numFmtId="0" fontId="77" fillId="0" borderId="12" xfId="21" applyNumberFormat="1" applyFont="1" applyFill="1" applyBorder="1" applyAlignment="1" applyProtection="1">
      <alignment horizontal="center" vertical="center" shrinkToFit="1"/>
      <protection locked="0"/>
    </xf>
    <xf numFmtId="49" fontId="6" fillId="7" borderId="14" xfId="20" applyNumberFormat="1" applyFont="1" applyFill="1" applyBorder="1" applyAlignment="1">
      <alignment horizontal="center" vertical="center" wrapText="1" shrinkToFit="1"/>
    </xf>
    <xf numFmtId="49" fontId="27" fillId="0" borderId="11" xfId="20" applyNumberFormat="1" applyFont="1" applyFill="1" applyBorder="1" applyAlignment="1" applyProtection="1">
      <alignment horizontal="center" vertical="center" wrapText="1" shrinkToFit="1"/>
      <protection locked="0"/>
    </xf>
    <xf numFmtId="49" fontId="27" fillId="0" borderId="3" xfId="20" applyNumberFormat="1" applyFont="1" applyFill="1" applyBorder="1" applyAlignment="1" applyProtection="1">
      <alignment horizontal="center" vertical="center" wrapText="1" shrinkToFit="1"/>
      <protection locked="0"/>
    </xf>
    <xf numFmtId="49" fontId="77" fillId="0" borderId="11" xfId="21" applyNumberFormat="1" applyFont="1" applyFill="1" applyBorder="1" applyAlignment="1" applyProtection="1">
      <alignment horizontal="center" vertical="center" shrinkToFit="1"/>
      <protection locked="0"/>
    </xf>
    <xf numFmtId="49" fontId="77" fillId="0" borderId="3" xfId="21" applyNumberFormat="1" applyFont="1" applyFill="1" applyBorder="1" applyAlignment="1" applyProtection="1">
      <alignment horizontal="center" vertical="center" shrinkToFit="1"/>
      <protection locked="0"/>
    </xf>
    <xf numFmtId="49" fontId="77" fillId="0" borderId="12" xfId="21" applyNumberFormat="1" applyFont="1" applyFill="1" applyBorder="1" applyAlignment="1" applyProtection="1">
      <alignment horizontal="center" vertical="center" shrinkToFit="1"/>
      <protection locked="0"/>
    </xf>
    <xf numFmtId="0" fontId="73" fillId="0" borderId="84" xfId="23" applyFont="1" applyBorder="1" applyAlignment="1" applyProtection="1">
      <alignment horizontal="center" vertical="center" wrapText="1" shrinkToFit="1"/>
      <protection locked="0"/>
    </xf>
    <xf numFmtId="0" fontId="73" fillId="0" borderId="84" xfId="23" applyFont="1" applyBorder="1" applyAlignment="1" applyProtection="1">
      <alignment horizontal="center" vertical="center" shrinkToFit="1"/>
      <protection locked="0"/>
    </xf>
    <xf numFmtId="0" fontId="50" fillId="7" borderId="84" xfId="23" applyFont="1" applyFill="1" applyBorder="1" applyAlignment="1" applyProtection="1">
      <alignment horizontal="center" vertical="center" shrinkToFit="1"/>
      <protection locked="0"/>
    </xf>
    <xf numFmtId="0" fontId="69" fillId="10" borderId="84" xfId="23" applyFont="1" applyFill="1" applyBorder="1" applyAlignment="1" applyProtection="1">
      <alignment horizontal="center" vertical="center" wrapText="1" shrinkToFit="1"/>
      <protection locked="0"/>
    </xf>
    <xf numFmtId="0" fontId="69" fillId="10" borderId="84" xfId="23" applyFont="1" applyFill="1" applyBorder="1" applyAlignment="1" applyProtection="1">
      <alignment horizontal="center" vertical="center" shrinkToFit="1"/>
      <protection locked="0"/>
    </xf>
    <xf numFmtId="0" fontId="69" fillId="7" borderId="84" xfId="23" applyNumberFormat="1" applyFont="1" applyFill="1" applyBorder="1" applyAlignment="1" applyProtection="1">
      <alignment horizontal="center" vertical="center" wrapText="1" shrinkToFit="1"/>
      <protection locked="0"/>
    </xf>
    <xf numFmtId="0" fontId="69" fillId="10" borderId="84" xfId="23" applyNumberFormat="1" applyFont="1" applyFill="1" applyBorder="1" applyAlignment="1" applyProtection="1">
      <alignment horizontal="center" vertical="center" shrinkToFit="1"/>
      <protection locked="0"/>
    </xf>
    <xf numFmtId="0" fontId="31" fillId="0" borderId="2" xfId="23" applyFont="1" applyFill="1" applyBorder="1" applyAlignment="1">
      <alignment horizontal="left" wrapText="1" shrinkToFit="1"/>
    </xf>
    <xf numFmtId="0" fontId="57" fillId="13" borderId="85" xfId="23" applyFont="1" applyFill="1" applyBorder="1" applyAlignment="1">
      <alignment horizontal="center" shrinkToFit="1"/>
    </xf>
    <xf numFmtId="0" fontId="57" fillId="13" borderId="86" xfId="23" applyFont="1" applyFill="1" applyBorder="1" applyAlignment="1">
      <alignment horizontal="center" shrinkToFit="1"/>
    </xf>
    <xf numFmtId="14" fontId="31" fillId="0" borderId="17" xfId="23" applyNumberFormat="1" applyFont="1" applyFill="1" applyBorder="1" applyAlignment="1" applyProtection="1">
      <alignment horizontal="center" vertical="center" shrinkToFit="1"/>
      <protection locked="0"/>
    </xf>
    <xf numFmtId="0" fontId="31" fillId="0" borderId="17" xfId="23" applyFont="1" applyFill="1" applyBorder="1" applyAlignment="1" applyProtection="1">
      <alignment horizontal="center" vertical="center" shrinkToFit="1"/>
      <protection locked="0"/>
    </xf>
    <xf numFmtId="0" fontId="31" fillId="0" borderId="17" xfId="23" applyFont="1" applyFill="1" applyBorder="1" applyAlignment="1" applyProtection="1">
      <alignment horizontal="center" vertical="center"/>
      <protection locked="0"/>
    </xf>
    <xf numFmtId="0" fontId="31" fillId="0" borderId="96" xfId="23" applyFont="1" applyFill="1" applyBorder="1" applyAlignment="1" applyProtection="1">
      <alignment horizontal="center" vertical="center" shrinkToFit="1"/>
      <protection locked="0"/>
    </xf>
    <xf numFmtId="0" fontId="31" fillId="0" borderId="97" xfId="23" applyFont="1" applyFill="1" applyBorder="1" applyAlignment="1" applyProtection="1">
      <alignment horizontal="center" vertical="center" shrinkToFit="1"/>
      <protection locked="0"/>
    </xf>
    <xf numFmtId="0" fontId="31" fillId="0" borderId="96" xfId="23" applyFont="1" applyFill="1" applyBorder="1" applyAlignment="1" applyProtection="1">
      <alignment horizontal="center" vertical="center"/>
      <protection locked="0"/>
    </xf>
    <xf numFmtId="0" fontId="31" fillId="0" borderId="97" xfId="23" applyFont="1" applyFill="1" applyBorder="1" applyAlignment="1" applyProtection="1">
      <alignment horizontal="center" vertical="center"/>
      <protection locked="0"/>
    </xf>
    <xf numFmtId="0" fontId="31" fillId="0" borderId="98" xfId="23" applyFont="1" applyFill="1" applyBorder="1" applyAlignment="1" applyProtection="1">
      <alignment horizontal="center" vertical="center"/>
      <protection locked="0"/>
    </xf>
    <xf numFmtId="0" fontId="31" fillId="0" borderId="18" xfId="23" applyFont="1" applyFill="1" applyBorder="1" applyAlignment="1" applyProtection="1">
      <alignment horizontal="center" vertical="center"/>
      <protection locked="0"/>
    </xf>
    <xf numFmtId="0" fontId="31" fillId="0" borderId="94" xfId="23" applyFont="1" applyFill="1" applyBorder="1" applyAlignment="1" applyProtection="1">
      <alignment horizontal="center" vertical="center" shrinkToFit="1"/>
      <protection locked="0"/>
    </xf>
    <xf numFmtId="0" fontId="31" fillId="0" borderId="23" xfId="23" applyFont="1" applyFill="1" applyBorder="1" applyAlignment="1" applyProtection="1">
      <alignment horizontal="center" vertical="center" shrinkToFit="1"/>
      <protection locked="0"/>
    </xf>
    <xf numFmtId="14" fontId="31" fillId="0" borderId="11" xfId="23" applyNumberFormat="1" applyFont="1" applyFill="1" applyBorder="1" applyAlignment="1" applyProtection="1">
      <alignment horizontal="center" vertical="center" shrinkToFit="1"/>
      <protection locked="0"/>
    </xf>
    <xf numFmtId="0" fontId="31" fillId="0" borderId="3" xfId="23" applyFont="1" applyFill="1" applyBorder="1" applyAlignment="1" applyProtection="1">
      <alignment horizontal="center" vertical="center" shrinkToFit="1"/>
      <protection locked="0"/>
    </xf>
    <xf numFmtId="0" fontId="31" fillId="0" borderId="50" xfId="23" applyFont="1" applyFill="1" applyBorder="1" applyAlignment="1" applyProtection="1">
      <alignment horizontal="center" vertical="center" shrinkToFit="1"/>
      <protection locked="0"/>
    </xf>
    <xf numFmtId="0" fontId="31" fillId="0" borderId="23" xfId="23" applyFont="1" applyFill="1" applyBorder="1" applyAlignment="1" applyProtection="1">
      <alignment horizontal="center" vertical="center"/>
      <protection locked="0"/>
    </xf>
    <xf numFmtId="49" fontId="37" fillId="0" borderId="4" xfId="20" applyNumberFormat="1" applyFont="1" applyFill="1" applyBorder="1" applyAlignment="1">
      <alignment horizontal="center" vertical="center" shrinkToFit="1"/>
    </xf>
    <xf numFmtId="49" fontId="37" fillId="0" borderId="3" xfId="20" applyNumberFormat="1" applyFont="1" applyFill="1" applyBorder="1" applyAlignment="1">
      <alignment horizontal="center" vertical="center" shrinkToFit="1"/>
    </xf>
    <xf numFmtId="49" fontId="37" fillId="0" borderId="50" xfId="20" applyNumberFormat="1" applyFont="1" applyFill="1" applyBorder="1" applyAlignment="1">
      <alignment horizontal="center" vertical="center" shrinkToFit="1"/>
    </xf>
    <xf numFmtId="0" fontId="35" fillId="0" borderId="11" xfId="0" applyFont="1" applyBorder="1" applyAlignment="1">
      <alignment horizontal="center" vertical="center"/>
    </xf>
    <xf numFmtId="0" fontId="35" fillId="0" borderId="3" xfId="0" applyFont="1" applyBorder="1" applyAlignment="1">
      <alignment horizontal="center" vertical="center"/>
    </xf>
    <xf numFmtId="0" fontId="35" fillId="0" borderId="12" xfId="0" applyFont="1" applyBorder="1" applyAlignment="1">
      <alignment horizontal="center" vertical="center"/>
    </xf>
    <xf numFmtId="0" fontId="120" fillId="0" borderId="30" xfId="0" applyFont="1" applyBorder="1" applyAlignment="1">
      <alignment horizontal="center" vertical="center" wrapText="1"/>
    </xf>
    <xf numFmtId="0" fontId="120" fillId="0" borderId="97" xfId="0" applyFont="1" applyBorder="1" applyAlignment="1">
      <alignment horizontal="center" vertical="center" wrapText="1"/>
    </xf>
    <xf numFmtId="0" fontId="120" fillId="0" borderId="98" xfId="0" applyFont="1" applyBorder="1" applyAlignment="1">
      <alignment horizontal="center" vertical="center" wrapText="1"/>
    </xf>
    <xf numFmtId="176" fontId="148" fillId="0" borderId="96" xfId="0" applyNumberFormat="1" applyFont="1" applyBorder="1" applyAlignment="1">
      <alignment horizontal="center" vertical="center" wrapText="1"/>
    </xf>
    <xf numFmtId="176" fontId="148" fillId="0" borderId="97" xfId="0" applyNumberFormat="1" applyFont="1" applyBorder="1" applyAlignment="1">
      <alignment horizontal="center" vertical="center" wrapText="1"/>
    </xf>
    <xf numFmtId="176" fontId="148" fillId="0" borderId="108" xfId="0" applyNumberFormat="1" applyFont="1" applyBorder="1" applyAlignment="1">
      <alignment horizontal="center" vertical="center" wrapText="1"/>
    </xf>
    <xf numFmtId="0" fontId="33" fillId="13" borderId="92" xfId="23" applyFont="1" applyFill="1" applyBorder="1" applyAlignment="1">
      <alignment horizontal="center" vertical="top" shrinkToFit="1"/>
    </xf>
    <xf numFmtId="0" fontId="33" fillId="13" borderId="73" xfId="23" applyFont="1" applyFill="1" applyBorder="1" applyAlignment="1">
      <alignment horizontal="center" vertical="top" shrinkToFit="1"/>
    </xf>
    <xf numFmtId="0" fontId="33" fillId="13" borderId="1" xfId="23" applyFont="1" applyFill="1" applyBorder="1" applyAlignment="1">
      <alignment horizontal="center" vertical="top" shrinkToFit="1"/>
    </xf>
    <xf numFmtId="0" fontId="33" fillId="13" borderId="53" xfId="23" applyFont="1" applyFill="1" applyBorder="1" applyAlignment="1">
      <alignment horizontal="center" vertical="top" shrinkToFit="1"/>
    </xf>
    <xf numFmtId="0" fontId="33" fillId="13" borderId="93" xfId="23" applyFont="1" applyFill="1" applyBorder="1" applyAlignment="1">
      <alignment horizontal="center" vertical="top" shrinkToFit="1"/>
    </xf>
    <xf numFmtId="0" fontId="31" fillId="0" borderId="24" xfId="23" applyFont="1" applyFill="1" applyBorder="1" applyAlignment="1" applyProtection="1">
      <alignment horizontal="center" vertical="center"/>
      <protection locked="0"/>
    </xf>
    <xf numFmtId="183" fontId="29" fillId="0" borderId="11" xfId="20" applyNumberFormat="1" applyFont="1" applyFill="1" applyBorder="1" applyAlignment="1">
      <alignment horizontal="center" vertical="center" shrinkToFit="1"/>
    </xf>
    <xf numFmtId="183" fontId="29" fillId="0" borderId="3" xfId="20" applyNumberFormat="1" applyFont="1" applyFill="1" applyBorder="1" applyAlignment="1">
      <alignment horizontal="center" vertical="center" shrinkToFit="1"/>
    </xf>
    <xf numFmtId="183" fontId="29" fillId="0" borderId="125" xfId="20" applyNumberFormat="1" applyFont="1" applyFill="1" applyBorder="1" applyAlignment="1">
      <alignment horizontal="center" vertical="center" shrinkToFit="1"/>
    </xf>
    <xf numFmtId="0" fontId="112" fillId="0" borderId="120" xfId="0" applyFont="1" applyBorder="1" applyAlignment="1">
      <alignment horizontal="center" vertical="center"/>
    </xf>
    <xf numFmtId="0" fontId="112" fillId="0" borderId="97" xfId="0" applyFont="1" applyBorder="1" applyAlignment="1">
      <alignment horizontal="center" vertical="center"/>
    </xf>
    <xf numFmtId="0" fontId="112" fillId="0" borderId="98" xfId="0" applyFont="1" applyBorder="1" applyAlignment="1">
      <alignment horizontal="center" vertical="center"/>
    </xf>
    <xf numFmtId="176" fontId="85" fillId="0" borderId="96" xfId="0" applyNumberFormat="1" applyFont="1" applyBorder="1" applyAlignment="1">
      <alignment horizontal="center" vertical="center"/>
    </xf>
    <xf numFmtId="176" fontId="85" fillId="0" borderId="97" xfId="0" applyNumberFormat="1" applyFont="1" applyBorder="1" applyAlignment="1">
      <alignment horizontal="center" vertical="center"/>
    </xf>
    <xf numFmtId="176" fontId="85" fillId="0" borderId="113" xfId="0" applyNumberFormat="1" applyFont="1" applyBorder="1" applyAlignment="1">
      <alignment horizontal="center" vertical="center"/>
    </xf>
    <xf numFmtId="0" fontId="116" fillId="0" borderId="30" xfId="0" applyFont="1" applyBorder="1" applyAlignment="1">
      <alignment horizontal="center" vertical="center" wrapText="1"/>
    </xf>
    <xf numFmtId="0" fontId="116" fillId="0" borderId="97" xfId="0" applyFont="1" applyBorder="1" applyAlignment="1">
      <alignment horizontal="center" vertical="center" wrapText="1"/>
    </xf>
    <xf numFmtId="0" fontId="116" fillId="0" borderId="98" xfId="0" applyFont="1" applyBorder="1" applyAlignment="1">
      <alignment horizontal="center" vertical="center" wrapText="1"/>
    </xf>
    <xf numFmtId="49" fontId="28" fillId="0" borderId="63" xfId="20" applyNumberFormat="1" applyFont="1" applyFill="1" applyBorder="1" applyAlignment="1">
      <alignment horizontal="left" vertical="center" shrinkToFit="1"/>
    </xf>
    <xf numFmtId="49" fontId="28" fillId="0" borderId="64" xfId="20" applyNumberFormat="1" applyFont="1" applyFill="1" applyBorder="1" applyAlignment="1">
      <alignment horizontal="left" vertical="center" shrinkToFit="1"/>
    </xf>
    <xf numFmtId="49" fontId="28" fillId="0" borderId="67" xfId="20" applyNumberFormat="1" applyFont="1" applyFill="1" applyBorder="1" applyAlignment="1">
      <alignment horizontal="left" vertical="center" shrinkToFit="1"/>
    </xf>
    <xf numFmtId="49" fontId="47" fillId="0" borderId="0" xfId="20" applyNumberFormat="1" applyFont="1" applyFill="1" applyBorder="1" applyAlignment="1">
      <alignment horizontal="left" shrinkToFit="1"/>
    </xf>
    <xf numFmtId="49" fontId="28" fillId="0" borderId="117" xfId="20" applyNumberFormat="1" applyFont="1" applyFill="1" applyBorder="1" applyAlignment="1">
      <alignment horizontal="left" shrinkToFit="1"/>
    </xf>
    <xf numFmtId="49" fontId="28" fillId="0" borderId="16" xfId="20" applyNumberFormat="1" applyFont="1" applyFill="1" applyBorder="1" applyAlignment="1">
      <alignment horizontal="left" shrinkToFit="1"/>
    </xf>
    <xf numFmtId="49" fontId="28" fillId="0" borderId="118" xfId="20" applyNumberFormat="1" applyFont="1" applyFill="1" applyBorder="1" applyAlignment="1">
      <alignment horizontal="left" shrinkToFit="1"/>
    </xf>
    <xf numFmtId="0" fontId="6" fillId="0" borderId="34" xfId="20" applyNumberFormat="1" applyFont="1" applyFill="1" applyBorder="1" applyAlignment="1">
      <alignment horizontal="left" vertical="center" wrapText="1" shrinkToFit="1"/>
    </xf>
    <xf numFmtId="0" fontId="29" fillId="0" borderId="1" xfId="20" applyNumberFormat="1" applyFont="1" applyFill="1" applyBorder="1" applyAlignment="1">
      <alignment horizontal="left" vertical="center" shrinkToFit="1"/>
    </xf>
    <xf numFmtId="0" fontId="29" fillId="0" borderId="35" xfId="20" applyNumberFormat="1" applyFont="1" applyFill="1" applyBorder="1" applyAlignment="1">
      <alignment horizontal="left" vertical="center" shrinkToFit="1"/>
    </xf>
    <xf numFmtId="0" fontId="112" fillId="0" borderId="135" xfId="0" applyFont="1" applyBorder="1" applyAlignment="1">
      <alignment horizontal="center" vertical="center"/>
    </xf>
    <xf numFmtId="0" fontId="112" fillId="0" borderId="27" xfId="0" applyFont="1" applyBorder="1" applyAlignment="1">
      <alignment horizontal="center" vertical="center"/>
    </xf>
    <xf numFmtId="0" fontId="112" fillId="0" borderId="123" xfId="0" applyFont="1" applyBorder="1" applyAlignment="1">
      <alignment horizontal="center" vertical="center"/>
    </xf>
    <xf numFmtId="0" fontId="85" fillId="0" borderId="122" xfId="0" applyFont="1" applyBorder="1" applyAlignment="1">
      <alignment horizontal="center" vertical="center"/>
    </xf>
    <xf numFmtId="0" fontId="85" fillId="0" borderId="27" xfId="0" applyFont="1" applyBorder="1" applyAlignment="1">
      <alignment horizontal="center" vertical="center"/>
    </xf>
    <xf numFmtId="0" fontId="85" fillId="0" borderId="119" xfId="0" applyFont="1" applyBorder="1" applyAlignment="1">
      <alignment horizontal="center" vertical="center"/>
    </xf>
    <xf numFmtId="49" fontId="30" fillId="0" borderId="117" xfId="20" applyNumberFormat="1" applyFont="1" applyFill="1" applyBorder="1" applyAlignment="1">
      <alignment horizontal="left" vertical="center" shrinkToFit="1"/>
    </xf>
    <xf numFmtId="49" fontId="30" fillId="0" borderId="16" xfId="20" applyNumberFormat="1" applyFont="1" applyFill="1" applyBorder="1" applyAlignment="1">
      <alignment horizontal="left" vertical="center" shrinkToFit="1"/>
    </xf>
    <xf numFmtId="49" fontId="30" fillId="0" borderId="118" xfId="20" applyNumberFormat="1" applyFont="1" applyFill="1" applyBorder="1" applyAlignment="1">
      <alignment horizontal="left" vertical="center" shrinkToFit="1"/>
    </xf>
    <xf numFmtId="49" fontId="30" fillId="0" borderId="8" xfId="20" applyNumberFormat="1" applyFont="1" applyFill="1" applyBorder="1" applyAlignment="1">
      <alignment horizontal="left" vertical="center" shrinkToFit="1"/>
    </xf>
    <xf numFmtId="49" fontId="30" fillId="0" borderId="0" xfId="20" applyNumberFormat="1" applyFont="1" applyFill="1" applyBorder="1" applyAlignment="1">
      <alignment horizontal="left" vertical="center" shrinkToFit="1"/>
    </xf>
    <xf numFmtId="49" fontId="30" fillId="0" borderId="13" xfId="20" applyNumberFormat="1" applyFont="1" applyFill="1" applyBorder="1" applyAlignment="1">
      <alignment horizontal="left" vertical="center" shrinkToFit="1"/>
    </xf>
    <xf numFmtId="49" fontId="100" fillId="0" borderId="8" xfId="20" applyNumberFormat="1" applyFont="1" applyFill="1" applyBorder="1" applyAlignment="1">
      <alignment horizontal="left" vertical="center" wrapText="1" shrinkToFit="1"/>
    </xf>
    <xf numFmtId="0" fontId="112" fillId="0" borderId="26" xfId="0" applyFont="1" applyBorder="1" applyAlignment="1">
      <alignment horizontal="center" vertical="center"/>
    </xf>
    <xf numFmtId="178" fontId="29" fillId="0" borderId="122" xfId="20" applyNumberFormat="1" applyFont="1" applyFill="1" applyBorder="1" applyAlignment="1" applyProtection="1">
      <alignment horizontal="center" vertical="center" shrinkToFit="1"/>
      <protection locked="0"/>
    </xf>
    <xf numFmtId="178" fontId="29" fillId="0" borderId="27" xfId="20" applyNumberFormat="1" applyFont="1" applyFill="1" applyBorder="1" applyAlignment="1" applyProtection="1">
      <alignment horizontal="center" vertical="center" shrinkToFit="1"/>
      <protection locked="0"/>
    </xf>
    <xf numFmtId="178" fontId="29" fillId="0" borderId="119" xfId="20" applyNumberFormat="1" applyFont="1" applyFill="1" applyBorder="1" applyAlignment="1" applyProtection="1">
      <alignment horizontal="center" vertical="center" shrinkToFit="1"/>
      <protection locked="0"/>
    </xf>
    <xf numFmtId="0" fontId="31" fillId="13" borderId="82" xfId="23" applyFont="1" applyFill="1" applyBorder="1" applyAlignment="1">
      <alignment horizontal="center" shrinkToFit="1"/>
    </xf>
    <xf numFmtId="176" fontId="27" fillId="13" borderId="33" xfId="20" applyNumberFormat="1" applyFont="1" applyFill="1" applyBorder="1" applyAlignment="1">
      <alignment horizontal="center" vertical="center" shrinkToFit="1"/>
    </xf>
    <xf numFmtId="176" fontId="27" fillId="13" borderId="2" xfId="20" applyNumberFormat="1" applyFont="1" applyFill="1" applyBorder="1" applyAlignment="1">
      <alignment horizontal="center" vertical="center" shrinkToFit="1"/>
    </xf>
    <xf numFmtId="0" fontId="57" fillId="13" borderId="82" xfId="23" applyFont="1" applyFill="1" applyBorder="1" applyAlignment="1">
      <alignment horizontal="center" shrinkToFit="1"/>
    </xf>
    <xf numFmtId="0" fontId="33" fillId="13" borderId="83" xfId="23" applyFont="1" applyFill="1" applyBorder="1" applyAlignment="1">
      <alignment horizontal="center" vertical="center" shrinkToFit="1"/>
    </xf>
    <xf numFmtId="0" fontId="33" fillId="13" borderId="8" xfId="23" applyFont="1" applyFill="1" applyBorder="1" applyAlignment="1">
      <alignment horizontal="center" vertical="center" shrinkToFit="1"/>
    </xf>
    <xf numFmtId="0" fontId="33" fillId="13" borderId="0" xfId="23" applyFont="1" applyFill="1" applyBorder="1" applyAlignment="1">
      <alignment horizontal="center" vertical="center" shrinkToFit="1"/>
    </xf>
    <xf numFmtId="0" fontId="33" fillId="13" borderId="13" xfId="23" applyFont="1" applyFill="1" applyBorder="1" applyAlignment="1">
      <alignment horizontal="center" vertical="center" shrinkToFit="1"/>
    </xf>
    <xf numFmtId="176" fontId="6" fillId="13" borderId="8" xfId="20" applyNumberFormat="1" applyFont="1" applyFill="1" applyBorder="1" applyAlignment="1">
      <alignment horizontal="center" vertical="center" shrinkToFit="1"/>
    </xf>
    <xf numFmtId="176" fontId="6" fillId="13" borderId="0" xfId="20" applyNumberFormat="1" applyFont="1" applyFill="1" applyBorder="1" applyAlignment="1">
      <alignment horizontal="center" vertical="center" shrinkToFit="1"/>
    </xf>
    <xf numFmtId="0" fontId="33" fillId="13" borderId="83" xfId="23" applyFont="1" applyFill="1" applyBorder="1" applyAlignment="1">
      <alignment horizontal="center" vertical="top" shrinkToFit="1"/>
    </xf>
    <xf numFmtId="0" fontId="31" fillId="0" borderId="11" xfId="23" applyFont="1" applyFill="1" applyBorder="1" applyAlignment="1" applyProtection="1">
      <alignment horizontal="center" vertical="center" shrinkToFit="1"/>
      <protection locked="0"/>
    </xf>
    <xf numFmtId="0" fontId="31" fillId="0" borderId="11" xfId="23" applyFont="1" applyFill="1" applyBorder="1" applyAlignment="1" applyProtection="1">
      <alignment horizontal="center" vertical="center"/>
      <protection locked="0"/>
    </xf>
    <xf numFmtId="0" fontId="31" fillId="0" borderId="3" xfId="23" applyFont="1" applyFill="1" applyBorder="1" applyAlignment="1" applyProtection="1">
      <alignment horizontal="center" vertical="center"/>
      <protection locked="0"/>
    </xf>
    <xf numFmtId="0" fontId="31" fillId="0" borderId="50" xfId="23" applyFont="1" applyFill="1" applyBorder="1" applyAlignment="1" applyProtection="1">
      <alignment horizontal="center" vertical="center"/>
      <protection locked="0"/>
    </xf>
    <xf numFmtId="0" fontId="57" fillId="13" borderId="87" xfId="23" applyFont="1" applyFill="1" applyBorder="1" applyAlignment="1">
      <alignment horizontal="center" shrinkToFit="1"/>
    </xf>
    <xf numFmtId="0" fontId="57" fillId="13" borderId="88" xfId="23" applyFont="1" applyFill="1" applyBorder="1" applyAlignment="1">
      <alignment horizontal="center" shrinkToFit="1"/>
    </xf>
    <xf numFmtId="0" fontId="57" fillId="13" borderId="88" xfId="23" applyFont="1" applyFill="1" applyBorder="1" applyAlignment="1">
      <alignment horizontal="center" wrapText="1" shrinkToFit="1"/>
    </xf>
    <xf numFmtId="0" fontId="57" fillId="13" borderId="89" xfId="23" applyFont="1" applyFill="1" applyBorder="1" applyAlignment="1">
      <alignment horizontal="center" shrinkToFit="1"/>
    </xf>
    <xf numFmtId="0" fontId="57" fillId="13" borderId="90" xfId="23" applyFont="1" applyFill="1" applyBorder="1" applyAlignment="1">
      <alignment horizontal="center" shrinkToFit="1"/>
    </xf>
    <xf numFmtId="49" fontId="102" fillId="0" borderId="58" xfId="20" applyNumberFormat="1" applyFont="1" applyFill="1" applyBorder="1" applyAlignment="1">
      <alignment horizontal="left" vertical="top" wrapText="1" shrinkToFit="1"/>
    </xf>
    <xf numFmtId="49" fontId="28" fillId="0" borderId="59" xfId="20" applyNumberFormat="1" applyFont="1" applyFill="1" applyBorder="1" applyAlignment="1">
      <alignment horizontal="left" vertical="top" shrinkToFit="1"/>
    </xf>
    <xf numFmtId="49" fontId="28" fillId="0" borderId="62" xfId="20" applyNumberFormat="1" applyFont="1" applyFill="1" applyBorder="1" applyAlignment="1">
      <alignment horizontal="left" vertical="top" shrinkToFit="1"/>
    </xf>
    <xf numFmtId="49" fontId="78" fillId="0" borderId="0" xfId="20" applyNumberFormat="1" applyFont="1" applyFill="1" applyBorder="1" applyAlignment="1">
      <alignment horizontal="center" wrapText="1" shrinkToFit="1"/>
    </xf>
    <xf numFmtId="49" fontId="78" fillId="0" borderId="0" xfId="20" applyNumberFormat="1" applyFont="1" applyFill="1" applyBorder="1" applyAlignment="1">
      <alignment horizontal="center" shrinkToFit="1"/>
    </xf>
    <xf numFmtId="49" fontId="30" fillId="0" borderId="0" xfId="20" applyNumberFormat="1" applyFont="1" applyFill="1" applyBorder="1" applyAlignment="1">
      <alignment horizontal="left" wrapText="1" shrinkToFit="1"/>
    </xf>
    <xf numFmtId="49" fontId="28" fillId="0" borderId="114" xfId="20" applyNumberFormat="1" applyFont="1" applyFill="1" applyBorder="1" applyAlignment="1">
      <alignment horizontal="left" vertical="center" wrapText="1" shrinkToFit="1"/>
    </xf>
    <xf numFmtId="49" fontId="28" fillId="0" borderId="115" xfId="20" applyNumberFormat="1" applyFont="1" applyFill="1" applyBorder="1" applyAlignment="1">
      <alignment horizontal="left" vertical="center" wrapText="1" shrinkToFit="1"/>
    </xf>
    <xf numFmtId="49" fontId="28" fillId="0" borderId="116" xfId="20" applyNumberFormat="1" applyFont="1" applyFill="1" applyBorder="1" applyAlignment="1">
      <alignment horizontal="left" vertical="center" wrapText="1" shrinkToFit="1"/>
    </xf>
    <xf numFmtId="49" fontId="28" fillId="0" borderId="117" xfId="20" applyNumberFormat="1" applyFont="1" applyFill="1" applyBorder="1" applyAlignment="1">
      <alignment horizontal="left" vertical="center" shrinkToFit="1"/>
    </xf>
    <xf numFmtId="49" fontId="28" fillId="0" borderId="16" xfId="20" applyNumberFormat="1" applyFont="1" applyFill="1" applyBorder="1" applyAlignment="1">
      <alignment horizontal="left" vertical="center" shrinkToFit="1"/>
    </xf>
    <xf numFmtId="49" fontId="28" fillId="0" borderId="118" xfId="20" applyNumberFormat="1" applyFont="1" applyFill="1" applyBorder="1" applyAlignment="1">
      <alignment horizontal="left" vertical="center" shrinkToFit="1"/>
    </xf>
    <xf numFmtId="0" fontId="33" fillId="13" borderId="91" xfId="23" applyFont="1" applyFill="1" applyBorder="1" applyAlignment="1">
      <alignment horizontal="center" vertical="top" shrinkToFit="1"/>
    </xf>
    <xf numFmtId="0" fontId="31" fillId="0" borderId="95" xfId="23" applyFont="1" applyFill="1" applyBorder="1" applyAlignment="1" applyProtection="1">
      <alignment horizontal="center" vertical="center" shrinkToFit="1"/>
      <protection locked="0"/>
    </xf>
    <xf numFmtId="0" fontId="57" fillId="7" borderId="68" xfId="23" applyFont="1" applyFill="1" applyBorder="1" applyAlignment="1" applyProtection="1">
      <alignment horizontal="center" vertical="center" shrinkToFit="1"/>
      <protection locked="0"/>
    </xf>
    <xf numFmtId="0" fontId="57" fillId="7" borderId="69" xfId="23" applyFont="1" applyFill="1" applyBorder="1" applyAlignment="1" applyProtection="1">
      <alignment horizontal="center" vertical="center" shrinkToFit="1"/>
      <protection locked="0"/>
    </xf>
    <xf numFmtId="0" fontId="57" fillId="7" borderId="72" xfId="23" applyFont="1" applyFill="1" applyBorder="1" applyAlignment="1" applyProtection="1">
      <alignment horizontal="center" vertical="center" shrinkToFit="1"/>
      <protection locked="0"/>
    </xf>
    <xf numFmtId="49" fontId="69" fillId="7" borderId="84" xfId="23" applyNumberFormat="1" applyFont="1" applyFill="1" applyBorder="1" applyAlignment="1">
      <alignment horizontal="center" vertical="center" shrinkToFit="1"/>
    </xf>
    <xf numFmtId="0" fontId="69" fillId="7" borderId="84" xfId="23" applyNumberFormat="1" applyFont="1" applyFill="1" applyBorder="1" applyAlignment="1">
      <alignment horizontal="center" vertical="center" shrinkToFit="1"/>
    </xf>
    <xf numFmtId="183" fontId="31" fillId="10" borderId="0" xfId="20" applyNumberFormat="1" applyFont="1" applyFill="1" applyBorder="1" applyAlignment="1">
      <alignment horizontal="center" vertical="center" shrinkToFit="1"/>
    </xf>
    <xf numFmtId="0" fontId="57" fillId="7" borderId="0" xfId="23" applyFont="1" applyFill="1" applyBorder="1" applyAlignment="1">
      <alignment horizontal="left" shrinkToFit="1"/>
    </xf>
    <xf numFmtId="0" fontId="33" fillId="10" borderId="14" xfId="23" applyFont="1" applyFill="1" applyBorder="1" applyAlignment="1">
      <alignment horizontal="center" vertical="center" wrapText="1" shrinkToFit="1"/>
    </xf>
    <xf numFmtId="49" fontId="33" fillId="10" borderId="4" xfId="23" applyNumberFormat="1" applyFont="1" applyFill="1" applyBorder="1" applyAlignment="1">
      <alignment horizontal="center" vertical="center" wrapText="1" shrinkToFit="1"/>
    </xf>
    <xf numFmtId="49" fontId="33" fillId="10" borderId="3" xfId="23" applyNumberFormat="1" applyFont="1" applyFill="1" applyBorder="1" applyAlignment="1">
      <alignment horizontal="center" vertical="center" wrapText="1" shrinkToFit="1"/>
    </xf>
    <xf numFmtId="0" fontId="33" fillId="10" borderId="4" xfId="23" applyFont="1" applyFill="1" applyBorder="1" applyAlignment="1">
      <alignment horizontal="center" vertical="center" wrapText="1" shrinkToFit="1"/>
    </xf>
    <xf numFmtId="0" fontId="33" fillId="10" borderId="3" xfId="23" applyFont="1" applyFill="1" applyBorder="1" applyAlignment="1">
      <alignment horizontal="center" vertical="center" wrapText="1" shrinkToFit="1"/>
    </xf>
    <xf numFmtId="0" fontId="33" fillId="10" borderId="12" xfId="23" applyFont="1" applyFill="1" applyBorder="1" applyAlignment="1">
      <alignment horizontal="center" vertical="center" wrapText="1" shrinkToFit="1"/>
    </xf>
    <xf numFmtId="176" fontId="27" fillId="0" borderId="4" xfId="20" applyNumberFormat="1" applyFont="1" applyFill="1" applyBorder="1" applyAlignment="1">
      <alignment horizontal="center" wrapText="1" shrinkToFit="1"/>
    </xf>
    <xf numFmtId="176" fontId="27" fillId="0" borderId="3" xfId="20" applyNumberFormat="1" applyFont="1" applyFill="1" applyBorder="1" applyAlignment="1">
      <alignment horizontal="center" wrapText="1" shrinkToFit="1"/>
    </xf>
    <xf numFmtId="176" fontId="27" fillId="0" borderId="50" xfId="20" applyNumberFormat="1" applyFont="1" applyFill="1" applyBorder="1" applyAlignment="1">
      <alignment horizontal="center" wrapText="1" shrinkToFit="1"/>
    </xf>
    <xf numFmtId="184" fontId="50" fillId="0" borderId="11" xfId="20" applyNumberFormat="1" applyFont="1" applyFill="1" applyBorder="1" applyAlignment="1" applyProtection="1">
      <alignment horizontal="center" vertical="center" wrapText="1" shrinkToFit="1"/>
      <protection locked="0"/>
    </xf>
    <xf numFmtId="184" fontId="50" fillId="0" borderId="3" xfId="20" applyNumberFormat="1" applyFont="1" applyFill="1" applyBorder="1" applyAlignment="1" applyProtection="1">
      <alignment horizontal="center" vertical="center" wrapText="1" shrinkToFit="1"/>
      <protection locked="0"/>
    </xf>
    <xf numFmtId="184" fontId="50" fillId="0" borderId="12" xfId="20" applyNumberFormat="1" applyFont="1" applyFill="1" applyBorder="1" applyAlignment="1" applyProtection="1">
      <alignment horizontal="center" vertical="center" wrapText="1" shrinkToFit="1"/>
      <protection locked="0"/>
    </xf>
    <xf numFmtId="176" fontId="6" fillId="0" borderId="4" xfId="20" applyNumberFormat="1" applyFont="1" applyFill="1" applyBorder="1" applyAlignment="1">
      <alignment horizontal="center" vertical="center" wrapText="1" shrinkToFit="1"/>
    </xf>
    <xf numFmtId="176" fontId="27" fillId="0" borderId="3" xfId="20" applyNumberFormat="1" applyFont="1" applyFill="1" applyBorder="1" applyAlignment="1">
      <alignment horizontal="center" vertical="center" wrapText="1" shrinkToFit="1"/>
    </xf>
    <xf numFmtId="176" fontId="27" fillId="0" borderId="50" xfId="20" applyNumberFormat="1" applyFont="1" applyFill="1" applyBorder="1" applyAlignment="1">
      <alignment horizontal="center" vertical="center" wrapText="1" shrinkToFit="1"/>
    </xf>
    <xf numFmtId="181" fontId="69" fillId="7" borderId="11" xfId="23" applyNumberFormat="1" applyFont="1" applyFill="1" applyBorder="1" applyAlignment="1">
      <alignment horizontal="center" vertical="center" wrapText="1" shrinkToFit="1"/>
    </xf>
    <xf numFmtId="181" fontId="69" fillId="7" borderId="3" xfId="23" applyNumberFormat="1" applyFont="1" applyFill="1" applyBorder="1" applyAlignment="1">
      <alignment horizontal="center" vertical="center" wrapText="1" shrinkToFit="1"/>
    </xf>
    <xf numFmtId="181" fontId="69" fillId="7" borderId="12" xfId="23" applyNumberFormat="1" applyFont="1" applyFill="1" applyBorder="1" applyAlignment="1">
      <alignment horizontal="center" vertical="center" wrapText="1" shrinkToFit="1"/>
    </xf>
    <xf numFmtId="176" fontId="27" fillId="0" borderId="4" xfId="20" applyNumberFormat="1" applyFont="1" applyFill="1" applyBorder="1" applyAlignment="1">
      <alignment horizontal="center" vertical="center" wrapText="1" shrinkToFit="1"/>
    </xf>
    <xf numFmtId="176" fontId="50" fillId="0" borderId="11" xfId="20" applyNumberFormat="1" applyFont="1" applyFill="1" applyBorder="1" applyAlignment="1">
      <alignment horizontal="center" vertical="center" wrapText="1" shrinkToFit="1"/>
    </xf>
    <xf numFmtId="176" fontId="50" fillId="0" borderId="3" xfId="20" applyNumberFormat="1" applyFont="1" applyFill="1" applyBorder="1" applyAlignment="1">
      <alignment horizontal="center" vertical="center" wrapText="1" shrinkToFit="1"/>
    </xf>
    <xf numFmtId="176" fontId="50" fillId="0" borderId="12" xfId="20" applyNumberFormat="1" applyFont="1" applyFill="1" applyBorder="1" applyAlignment="1">
      <alignment horizontal="center" vertical="center" wrapText="1" shrinkToFit="1"/>
    </xf>
    <xf numFmtId="0" fontId="14" fillId="7" borderId="1" xfId="23" applyFont="1" applyFill="1" applyBorder="1" applyAlignment="1">
      <alignment horizontal="left" wrapText="1" shrinkToFit="1"/>
    </xf>
    <xf numFmtId="0" fontId="57" fillId="7" borderId="14" xfId="23" applyFont="1" applyFill="1" applyBorder="1" applyAlignment="1">
      <alignment horizontal="center" vertical="center" wrapText="1" shrinkToFit="1"/>
    </xf>
    <xf numFmtId="0" fontId="33" fillId="7" borderId="14" xfId="23" applyFont="1" applyFill="1" applyBorder="1" applyAlignment="1">
      <alignment horizontal="center" vertical="center" wrapText="1" shrinkToFit="1"/>
    </xf>
    <xf numFmtId="0" fontId="33" fillId="7" borderId="4" xfId="23" applyFont="1" applyFill="1" applyBorder="1" applyAlignment="1">
      <alignment horizontal="center" vertical="center" wrapText="1" shrinkToFit="1"/>
    </xf>
    <xf numFmtId="176" fontId="50" fillId="0" borderId="11" xfId="20" applyNumberFormat="1" applyFont="1" applyFill="1" applyBorder="1" applyAlignment="1" applyProtection="1">
      <alignment horizontal="center" vertical="center" wrapText="1" shrinkToFit="1"/>
      <protection locked="0"/>
    </xf>
    <xf numFmtId="0" fontId="50" fillId="0" borderId="3" xfId="20" applyNumberFormat="1" applyFont="1" applyFill="1" applyBorder="1" applyAlignment="1" applyProtection="1">
      <alignment horizontal="center" vertical="center" shrinkToFit="1"/>
      <protection locked="0"/>
    </xf>
    <xf numFmtId="0" fontId="50" fillId="0" borderId="12" xfId="20" applyNumberFormat="1" applyFont="1" applyFill="1" applyBorder="1" applyAlignment="1" applyProtection="1">
      <alignment horizontal="center" vertical="center" shrinkToFit="1"/>
      <protection locked="0"/>
    </xf>
    <xf numFmtId="176" fontId="88" fillId="0" borderId="4" xfId="20" applyNumberFormat="1" applyFont="1" applyFill="1" applyBorder="1" applyAlignment="1">
      <alignment horizontal="center" vertical="center" wrapText="1" shrinkToFit="1"/>
    </xf>
    <xf numFmtId="176" fontId="47" fillId="0" borderId="11" xfId="20" applyNumberFormat="1" applyFont="1" applyFill="1" applyBorder="1" applyAlignment="1" applyProtection="1">
      <alignment horizontal="center" vertical="center" shrinkToFit="1"/>
      <protection locked="0"/>
    </xf>
    <xf numFmtId="176" fontId="47" fillId="0" borderId="3" xfId="20" applyNumberFormat="1" applyFont="1" applyFill="1" applyBorder="1" applyAlignment="1" applyProtection="1">
      <alignment horizontal="center" vertical="center" shrinkToFit="1"/>
      <protection locked="0"/>
    </xf>
    <xf numFmtId="176" fontId="47" fillId="0" borderId="12" xfId="20" applyNumberFormat="1" applyFont="1" applyFill="1" applyBorder="1" applyAlignment="1" applyProtection="1">
      <alignment horizontal="center" vertical="center" shrinkToFit="1"/>
      <protection locked="0"/>
    </xf>
    <xf numFmtId="0" fontId="57" fillId="7" borderId="4" xfId="23" applyFont="1" applyFill="1" applyBorder="1" applyAlignment="1">
      <alignment horizontal="center" vertical="center" wrapText="1" shrinkToFit="1"/>
    </xf>
    <xf numFmtId="0" fontId="57" fillId="7" borderId="3" xfId="23" applyFont="1" applyFill="1" applyBorder="1" applyAlignment="1">
      <alignment horizontal="center" vertical="center" wrapText="1" shrinkToFit="1"/>
    </xf>
    <xf numFmtId="0" fontId="57" fillId="7" borderId="50" xfId="23" applyFont="1" applyFill="1" applyBorder="1" applyAlignment="1">
      <alignment horizontal="center" vertical="center" wrapText="1" shrinkToFit="1"/>
    </xf>
    <xf numFmtId="176" fontId="50" fillId="0" borderId="3" xfId="20" applyNumberFormat="1" applyFont="1" applyFill="1" applyBorder="1" applyAlignment="1" applyProtection="1">
      <alignment horizontal="center" vertical="center" wrapText="1" shrinkToFit="1"/>
      <protection locked="0"/>
    </xf>
    <xf numFmtId="176" fontId="50" fillId="0" borderId="12" xfId="20" applyNumberFormat="1" applyFont="1" applyFill="1" applyBorder="1" applyAlignment="1" applyProtection="1">
      <alignment horizontal="center" vertical="center" wrapText="1" shrinkToFit="1"/>
      <protection locked="0"/>
    </xf>
    <xf numFmtId="176" fontId="27" fillId="0" borderId="33" xfId="20" applyNumberFormat="1" applyFont="1" applyFill="1" applyBorder="1" applyAlignment="1">
      <alignment horizontal="center" vertical="center" wrapText="1" shrinkToFit="1"/>
    </xf>
    <xf numFmtId="176" fontId="27" fillId="0" borderId="2" xfId="20" applyNumberFormat="1" applyFont="1" applyFill="1" applyBorder="1" applyAlignment="1">
      <alignment horizontal="center" vertical="center" wrapText="1" shrinkToFit="1"/>
    </xf>
    <xf numFmtId="176" fontId="27" fillId="0" borderId="56" xfId="20" applyNumberFormat="1" applyFont="1" applyFill="1" applyBorder="1" applyAlignment="1">
      <alignment horizontal="center" vertical="center" wrapText="1" shrinkToFit="1"/>
    </xf>
    <xf numFmtId="176" fontId="27" fillId="0" borderId="34" xfId="20" applyNumberFormat="1" applyFont="1" applyFill="1" applyBorder="1" applyAlignment="1">
      <alignment horizontal="center" vertical="center" wrapText="1" shrinkToFit="1"/>
    </xf>
    <xf numFmtId="176" fontId="27" fillId="0" borderId="1" xfId="20" applyNumberFormat="1" applyFont="1" applyFill="1" applyBorder="1" applyAlignment="1">
      <alignment horizontal="center" vertical="center" wrapText="1" shrinkToFit="1"/>
    </xf>
    <xf numFmtId="176" fontId="27" fillId="0" borderId="53" xfId="20" applyNumberFormat="1" applyFont="1" applyFill="1" applyBorder="1" applyAlignment="1">
      <alignment horizontal="center" vertical="center" wrapText="1" shrinkToFit="1"/>
    </xf>
    <xf numFmtId="176" fontId="47" fillId="0" borderId="57" xfId="20" applyNumberFormat="1" applyFont="1" applyFill="1" applyBorder="1" applyAlignment="1" applyProtection="1">
      <alignment horizontal="center" vertical="center" shrinkToFit="1"/>
      <protection locked="0"/>
    </xf>
    <xf numFmtId="176" fontId="47" fillId="0" borderId="2" xfId="20" applyNumberFormat="1" applyFont="1" applyFill="1" applyBorder="1" applyAlignment="1" applyProtection="1">
      <alignment horizontal="center" vertical="center" shrinkToFit="1"/>
      <protection locked="0"/>
    </xf>
    <xf numFmtId="176" fontId="47" fillId="0" borderId="73" xfId="20" applyNumberFormat="1" applyFont="1" applyFill="1" applyBorder="1" applyAlignment="1" applyProtection="1">
      <alignment horizontal="center" vertical="center" shrinkToFit="1"/>
      <protection locked="0"/>
    </xf>
    <xf numFmtId="176" fontId="47" fillId="0" borderId="1" xfId="20" applyNumberFormat="1" applyFont="1" applyFill="1" applyBorder="1" applyAlignment="1" applyProtection="1">
      <alignment horizontal="center" vertical="center" shrinkToFit="1"/>
      <protection locked="0"/>
    </xf>
    <xf numFmtId="176" fontId="47" fillId="0" borderId="2" xfId="20" applyNumberFormat="1" applyFont="1" applyFill="1" applyBorder="1" applyAlignment="1">
      <alignment horizontal="center" vertical="center" shrinkToFit="1"/>
    </xf>
    <xf numFmtId="176" fontId="47" fillId="0" borderId="5" xfId="20" applyNumberFormat="1" applyFont="1" applyFill="1" applyBorder="1" applyAlignment="1">
      <alignment horizontal="center" vertical="center" shrinkToFit="1"/>
    </xf>
    <xf numFmtId="176" fontId="47" fillId="0" borderId="1" xfId="20" applyNumberFormat="1" applyFont="1" applyFill="1" applyBorder="1" applyAlignment="1">
      <alignment horizontal="center" vertical="center" shrinkToFit="1"/>
    </xf>
    <xf numFmtId="176" fontId="47" fillId="0" borderId="35" xfId="20" applyNumberFormat="1" applyFont="1" applyFill="1" applyBorder="1" applyAlignment="1">
      <alignment horizontal="center" vertical="center" shrinkToFit="1"/>
    </xf>
    <xf numFmtId="49" fontId="27" fillId="0" borderId="4" xfId="20" applyNumberFormat="1" applyFont="1" applyFill="1" applyBorder="1" applyAlignment="1">
      <alignment horizontal="center" vertical="center" wrapText="1" shrinkToFit="1"/>
    </xf>
    <xf numFmtId="49" fontId="27" fillId="0" borderId="3" xfId="20" applyNumberFormat="1" applyFont="1" applyFill="1" applyBorder="1" applyAlignment="1">
      <alignment horizontal="center" vertical="center" wrapText="1" shrinkToFit="1"/>
    </xf>
    <xf numFmtId="49" fontId="27" fillId="0" borderId="50" xfId="20" applyNumberFormat="1" applyFont="1" applyFill="1" applyBorder="1" applyAlignment="1">
      <alignment horizontal="center" vertical="center" wrapText="1" shrinkToFit="1"/>
    </xf>
    <xf numFmtId="31" fontId="50" fillId="0" borderId="11" xfId="20" applyNumberFormat="1" applyFont="1" applyFill="1" applyBorder="1" applyAlignment="1" applyProtection="1">
      <alignment horizontal="center" vertical="center" shrinkToFit="1"/>
      <protection locked="0"/>
    </xf>
    <xf numFmtId="0" fontId="27" fillId="0" borderId="23" xfId="24" applyFont="1" applyFill="1" applyBorder="1" applyAlignment="1">
      <alignment horizontal="center" vertical="center" wrapText="1" shrinkToFit="1"/>
    </xf>
    <xf numFmtId="0" fontId="69" fillId="0" borderId="23" xfId="0" applyFont="1" applyBorder="1" applyAlignment="1" applyProtection="1">
      <alignment horizontal="center" vertical="center"/>
      <protection locked="0"/>
    </xf>
    <xf numFmtId="0" fontId="69" fillId="0" borderId="81" xfId="0" applyFont="1" applyBorder="1" applyAlignment="1" applyProtection="1">
      <alignment horizontal="center" vertical="center"/>
      <protection locked="0"/>
    </xf>
    <xf numFmtId="176" fontId="30" fillId="0" borderId="22" xfId="20" applyNumberFormat="1" applyFont="1" applyFill="1" applyBorder="1" applyAlignment="1">
      <alignment horizontal="center" vertical="center" wrapText="1" shrinkToFit="1"/>
    </xf>
    <xf numFmtId="176" fontId="30" fillId="0" borderId="23" xfId="20" applyNumberFormat="1" applyFont="1" applyFill="1" applyBorder="1" applyAlignment="1">
      <alignment horizontal="center" vertical="center" wrapText="1" shrinkToFit="1"/>
    </xf>
    <xf numFmtId="176" fontId="27" fillId="0" borderId="23" xfId="20" applyNumberFormat="1" applyFont="1" applyFill="1" applyBorder="1" applyAlignment="1" applyProtection="1">
      <alignment horizontal="center" vertical="center" wrapText="1" shrinkToFit="1"/>
      <protection locked="0"/>
    </xf>
    <xf numFmtId="176" fontId="27" fillId="0" borderId="81" xfId="20" applyNumberFormat="1" applyFont="1" applyFill="1" applyBorder="1" applyAlignment="1" applyProtection="1">
      <alignment horizontal="center" vertical="center" wrapText="1" shrinkToFit="1"/>
      <protection locked="0"/>
    </xf>
    <xf numFmtId="49" fontId="27" fillId="0" borderId="23" xfId="20" applyNumberFormat="1" applyFont="1" applyFill="1" applyBorder="1" applyAlignment="1" applyProtection="1">
      <alignment horizontal="center" wrapText="1" shrinkToFit="1"/>
      <protection locked="0"/>
    </xf>
    <xf numFmtId="49" fontId="27" fillId="0" borderId="81" xfId="20" applyNumberFormat="1" applyFont="1" applyFill="1" applyBorder="1" applyAlignment="1" applyProtection="1">
      <alignment horizontal="center" wrapText="1" shrinkToFit="1"/>
      <protection locked="0"/>
    </xf>
    <xf numFmtId="0" fontId="50" fillId="0" borderId="16" xfId="20" applyNumberFormat="1" applyFont="1" applyFill="1" applyBorder="1" applyAlignment="1" applyProtection="1">
      <alignment horizontal="center" vertical="center" shrinkToFit="1"/>
      <protection locked="0"/>
    </xf>
    <xf numFmtId="0" fontId="50" fillId="0" borderId="59" xfId="20" applyNumberFormat="1" applyFont="1" applyFill="1" applyBorder="1" applyAlignment="1" applyProtection="1">
      <alignment horizontal="center" vertical="center" shrinkToFit="1"/>
      <protection locked="0"/>
    </xf>
    <xf numFmtId="0" fontId="33" fillId="7" borderId="0" xfId="23" applyFont="1" applyFill="1" applyBorder="1" applyAlignment="1">
      <alignment horizontal="center" vertical="top" shrinkToFit="1"/>
    </xf>
    <xf numFmtId="176" fontId="6" fillId="0" borderId="0" xfId="20" applyNumberFormat="1" applyFont="1" applyFill="1" applyBorder="1" applyAlignment="1">
      <alignment horizontal="center" vertical="top" shrinkToFit="1"/>
    </xf>
    <xf numFmtId="176" fontId="68" fillId="7" borderId="0" xfId="20" applyNumberFormat="1" applyFont="1" applyFill="1" applyBorder="1" applyAlignment="1">
      <alignment horizontal="center" vertical="center" wrapText="1" shrinkToFit="1"/>
    </xf>
    <xf numFmtId="0" fontId="57" fillId="7" borderId="4" xfId="23" applyFont="1" applyFill="1" applyBorder="1" applyAlignment="1">
      <alignment horizontal="left" wrapText="1" shrinkToFit="1"/>
    </xf>
    <xf numFmtId="0" fontId="57" fillId="7" borderId="3" xfId="23" applyFont="1" applyFill="1" applyBorder="1" applyAlignment="1">
      <alignment horizontal="left" shrinkToFit="1"/>
    </xf>
    <xf numFmtId="176" fontId="50" fillId="0" borderId="11" xfId="20" applyNumberFormat="1" applyFont="1" applyFill="1" applyBorder="1" applyAlignment="1" applyProtection="1">
      <alignment horizontal="center" vertical="center" shrinkToFit="1"/>
      <protection locked="0"/>
    </xf>
    <xf numFmtId="176" fontId="50" fillId="0" borderId="3" xfId="20" applyNumberFormat="1" applyFont="1" applyFill="1" applyBorder="1" applyAlignment="1" applyProtection="1">
      <alignment horizontal="center" vertical="center" shrinkToFit="1"/>
      <protection locked="0"/>
    </xf>
    <xf numFmtId="176" fontId="50" fillId="0" borderId="50" xfId="20" applyNumberFormat="1" applyFont="1" applyFill="1" applyBorder="1" applyAlignment="1" applyProtection="1">
      <alignment horizontal="center" vertical="center" shrinkToFit="1"/>
      <protection locked="0"/>
    </xf>
    <xf numFmtId="0" fontId="69" fillId="0" borderId="11" xfId="24" applyFont="1" applyFill="1" applyBorder="1" applyAlignment="1" applyProtection="1">
      <alignment horizontal="center" vertical="center" shrinkToFit="1"/>
      <protection locked="0"/>
    </xf>
    <xf numFmtId="0" fontId="69" fillId="0" borderId="3" xfId="24" applyFont="1" applyFill="1" applyBorder="1" applyAlignment="1" applyProtection="1">
      <alignment horizontal="center" vertical="center" shrinkToFit="1"/>
      <protection locked="0"/>
    </xf>
    <xf numFmtId="0" fontId="57" fillId="0" borderId="3" xfId="24" applyFont="1" applyFill="1" applyBorder="1" applyAlignment="1">
      <alignment horizontal="center" vertical="center" wrapText="1" shrinkToFit="1"/>
    </xf>
    <xf numFmtId="0" fontId="57" fillId="0" borderId="3" xfId="24" applyFont="1" applyFill="1" applyBorder="1" applyAlignment="1">
      <alignment horizontal="center" vertical="center" shrinkToFit="1"/>
    </xf>
    <xf numFmtId="0" fontId="57" fillId="0" borderId="12" xfId="24" applyFont="1" applyFill="1" applyBorder="1" applyAlignment="1">
      <alignment horizontal="center" vertical="center" shrinkToFit="1"/>
    </xf>
    <xf numFmtId="176" fontId="27" fillId="0" borderId="3" xfId="20" applyNumberFormat="1" applyFont="1" applyFill="1" applyBorder="1" applyAlignment="1">
      <alignment horizontal="center" shrinkToFit="1"/>
    </xf>
    <xf numFmtId="176" fontId="27" fillId="0" borderId="50" xfId="20" applyNumberFormat="1" applyFont="1" applyFill="1" applyBorder="1" applyAlignment="1">
      <alignment horizontal="center" shrinkToFit="1"/>
    </xf>
    <xf numFmtId="49" fontId="50" fillId="0" borderId="11" xfId="20" applyNumberFormat="1" applyFont="1" applyFill="1" applyBorder="1" applyAlignment="1" applyProtection="1">
      <alignment horizontal="center" vertical="center" shrinkToFit="1"/>
      <protection locked="0"/>
    </xf>
    <xf numFmtId="49" fontId="50" fillId="0" borderId="3" xfId="20" applyNumberFormat="1" applyFont="1" applyFill="1" applyBorder="1" applyAlignment="1" applyProtection="1">
      <alignment horizontal="center" vertical="center" shrinkToFit="1"/>
      <protection locked="0"/>
    </xf>
    <xf numFmtId="176" fontId="6" fillId="0" borderId="0" xfId="20" applyNumberFormat="1" applyFont="1" applyFill="1" applyBorder="1" applyAlignment="1">
      <alignment horizontal="center" vertical="center" shrinkToFit="1"/>
    </xf>
    <xf numFmtId="176" fontId="140" fillId="0" borderId="0" xfId="20" applyNumberFormat="1" applyFont="1" applyFill="1" applyBorder="1" applyAlignment="1">
      <alignment horizontal="center" vertical="center" wrapText="1" shrinkToFit="1"/>
    </xf>
    <xf numFmtId="176" fontId="58" fillId="0" borderId="0" xfId="20" applyNumberFormat="1" applyFont="1" applyFill="1" applyBorder="1" applyAlignment="1">
      <alignment horizontal="center" vertical="center" shrinkToFit="1"/>
    </xf>
    <xf numFmtId="49" fontId="50" fillId="0" borderId="77" xfId="20" applyNumberFormat="1" applyFont="1" applyFill="1" applyBorder="1" applyAlignment="1" applyProtection="1">
      <alignment horizontal="center" vertical="center" shrinkToFit="1"/>
      <protection locked="0"/>
    </xf>
    <xf numFmtId="49" fontId="50" fillId="0" borderId="55" xfId="20" applyNumberFormat="1" applyFont="1" applyFill="1" applyBorder="1" applyAlignment="1" applyProtection="1">
      <alignment horizontal="center" vertical="center" shrinkToFit="1"/>
      <protection locked="0"/>
    </xf>
    <xf numFmtId="176" fontId="27" fillId="0" borderId="0" xfId="20" applyNumberFormat="1" applyFont="1" applyFill="1" applyBorder="1" applyAlignment="1">
      <alignment horizontal="center" shrinkToFit="1"/>
    </xf>
    <xf numFmtId="178" fontId="47" fillId="0" borderId="77" xfId="20" applyNumberFormat="1" applyFont="1" applyFill="1" applyBorder="1" applyAlignment="1" applyProtection="1">
      <alignment horizontal="center" vertical="center" wrapText="1" shrinkToFit="1"/>
      <protection locked="0"/>
    </xf>
    <xf numFmtId="178" fontId="47" fillId="0" borderId="77" xfId="20" applyNumberFormat="1" applyFont="1" applyFill="1" applyBorder="1" applyAlignment="1" applyProtection="1">
      <alignment horizontal="center" vertical="center" shrinkToFit="1"/>
      <protection locked="0"/>
    </xf>
    <xf numFmtId="178" fontId="47" fillId="0" borderId="55" xfId="20" applyNumberFormat="1" applyFont="1" applyFill="1" applyBorder="1" applyAlignment="1" applyProtection="1">
      <alignment horizontal="center" vertical="center" shrinkToFit="1"/>
      <protection locked="0"/>
    </xf>
    <xf numFmtId="176" fontId="57" fillId="7" borderId="0" xfId="20" applyNumberFormat="1" applyFont="1" applyFill="1" applyBorder="1" applyAlignment="1">
      <alignment horizontal="center" wrapText="1" shrinkToFit="1"/>
    </xf>
    <xf numFmtId="176" fontId="47" fillId="0" borderId="0" xfId="20" applyNumberFormat="1" applyFont="1" applyFill="1" applyBorder="1" applyAlignment="1" applyProtection="1">
      <alignment horizontal="center" vertical="center" shrinkToFit="1"/>
      <protection locked="0"/>
    </xf>
    <xf numFmtId="176" fontId="47" fillId="0" borderId="55" xfId="20" applyNumberFormat="1" applyFont="1" applyFill="1" applyBorder="1" applyAlignment="1" applyProtection="1">
      <alignment horizontal="center" vertical="center" shrinkToFit="1"/>
      <protection locked="0"/>
    </xf>
    <xf numFmtId="49" fontId="63" fillId="0" borderId="0" xfId="20" applyNumberFormat="1" applyFont="1" applyFill="1" applyBorder="1" applyAlignment="1">
      <alignment horizontal="center" vertical="top" wrapText="1" shrinkToFit="1"/>
    </xf>
    <xf numFmtId="49" fontId="50" fillId="0" borderId="0" xfId="20" applyNumberFormat="1" applyFont="1" applyFill="1" applyBorder="1" applyAlignment="1" applyProtection="1">
      <alignment horizontal="center" vertical="center" shrinkToFit="1"/>
      <protection locked="0"/>
    </xf>
    <xf numFmtId="0" fontId="33" fillId="7" borderId="0" xfId="23" applyFont="1" applyFill="1" applyBorder="1" applyAlignment="1">
      <alignment horizontal="center" vertical="center" shrinkToFit="1"/>
    </xf>
    <xf numFmtId="49" fontId="6" fillId="0" borderId="0" xfId="20" applyNumberFormat="1" applyFont="1" applyFill="1" applyBorder="1" applyAlignment="1">
      <alignment horizontal="center" vertical="top" shrinkToFit="1"/>
    </xf>
    <xf numFmtId="49" fontId="53" fillId="0" borderId="0" xfId="20" applyNumberFormat="1" applyFont="1" applyFill="1" applyBorder="1" applyAlignment="1">
      <alignment horizontal="left" wrapText="1" shrinkToFit="1"/>
    </xf>
    <xf numFmtId="176" fontId="145" fillId="0" borderId="0" xfId="20" applyNumberFormat="1" applyFont="1" applyFill="1" applyBorder="1" applyAlignment="1" applyProtection="1">
      <alignment horizontal="center" vertical="center" shrinkToFit="1"/>
      <protection locked="0"/>
    </xf>
    <xf numFmtId="176" fontId="30" fillId="0" borderId="0" xfId="20" applyNumberFormat="1" applyFont="1" applyFill="1" applyBorder="1" applyAlignment="1">
      <alignment horizontal="center" shrinkToFit="1"/>
    </xf>
    <xf numFmtId="49" fontId="27" fillId="0" borderId="0" xfId="20" applyNumberFormat="1" applyFont="1" applyFill="1" applyBorder="1" applyAlignment="1">
      <alignment horizontal="center" vertical="center" wrapText="1"/>
    </xf>
    <xf numFmtId="49" fontId="6" fillId="0" borderId="0" xfId="20" applyNumberFormat="1" applyFont="1" applyFill="1" applyBorder="1" applyAlignment="1">
      <alignment horizontal="center" vertical="center" wrapText="1"/>
    </xf>
    <xf numFmtId="0" fontId="26" fillId="0" borderId="55" xfId="20" applyNumberFormat="1" applyFont="1" applyFill="1" applyBorder="1" applyAlignment="1" applyProtection="1">
      <alignment horizontal="left" vertical="center" wrapText="1"/>
      <protection locked="0"/>
    </xf>
    <xf numFmtId="0" fontId="47" fillId="0" borderId="55" xfId="20" applyNumberFormat="1" applyFont="1" applyFill="1" applyBorder="1" applyAlignment="1" applyProtection="1">
      <alignment horizontal="left" vertical="center"/>
      <protection locked="0"/>
    </xf>
    <xf numFmtId="49" fontId="48" fillId="0" borderId="0" xfId="20" applyNumberFormat="1" applyFont="1" applyFill="1" applyBorder="1" applyAlignment="1">
      <alignment horizontal="right" wrapText="1"/>
    </xf>
    <xf numFmtId="0" fontId="13" fillId="7" borderId="0" xfId="23" applyFont="1" applyFill="1" applyBorder="1" applyAlignment="1">
      <alignment horizontal="center" vertical="center" wrapText="1" shrinkToFit="1"/>
    </xf>
    <xf numFmtId="0" fontId="13" fillId="7" borderId="0" xfId="23" applyFont="1" applyFill="1" applyBorder="1" applyAlignment="1">
      <alignment horizontal="center" vertical="center" shrinkToFit="1"/>
    </xf>
    <xf numFmtId="49" fontId="27" fillId="7" borderId="0" xfId="20" applyNumberFormat="1" applyFont="1" applyFill="1" applyBorder="1" applyAlignment="1">
      <alignment horizontal="left" wrapText="1" shrinkToFit="1"/>
    </xf>
    <xf numFmtId="0" fontId="66" fillId="7" borderId="0" xfId="20" applyNumberFormat="1" applyFont="1" applyFill="1" applyBorder="1" applyAlignment="1" applyProtection="1">
      <alignment horizontal="right" vertical="center" wrapText="1" shrinkToFit="1"/>
      <protection locked="0"/>
    </xf>
    <xf numFmtId="0" fontId="66" fillId="7" borderId="0" xfId="20" applyNumberFormat="1" applyFont="1" applyFill="1" applyBorder="1" applyAlignment="1" applyProtection="1">
      <alignment horizontal="right" vertical="center" shrinkToFit="1"/>
      <protection locked="0"/>
    </xf>
    <xf numFmtId="0" fontId="66" fillId="7" borderId="55" xfId="20" applyNumberFormat="1" applyFont="1" applyFill="1" applyBorder="1" applyAlignment="1" applyProtection="1">
      <alignment horizontal="right" vertical="center" shrinkToFit="1"/>
      <protection locked="0"/>
    </xf>
    <xf numFmtId="49" fontId="27" fillId="0" borderId="0" xfId="20" applyNumberFormat="1" applyFont="1" applyFill="1" applyBorder="1" applyAlignment="1">
      <alignment horizontal="center" shrinkToFit="1"/>
    </xf>
    <xf numFmtId="49" fontId="47" fillId="0" borderId="0" xfId="20" applyNumberFormat="1" applyFont="1" applyFill="1" applyBorder="1" applyAlignment="1">
      <alignment horizontal="center" vertical="center" shrinkToFit="1"/>
    </xf>
    <xf numFmtId="49" fontId="47" fillId="0" borderId="55" xfId="20" applyNumberFormat="1" applyFont="1" applyFill="1" applyBorder="1" applyAlignment="1">
      <alignment horizontal="center" vertical="center" shrinkToFit="1"/>
    </xf>
    <xf numFmtId="49" fontId="27" fillId="0" borderId="0" xfId="20" applyNumberFormat="1" applyFont="1" applyFill="1" applyBorder="1" applyAlignment="1">
      <alignment horizontal="center" wrapText="1"/>
    </xf>
    <xf numFmtId="0" fontId="28" fillId="0" borderId="55" xfId="20" applyNumberFormat="1" applyFont="1" applyFill="1" applyBorder="1" applyAlignment="1" applyProtection="1">
      <alignment horizontal="center" vertical="center" wrapText="1"/>
      <protection locked="0"/>
    </xf>
    <xf numFmtId="49" fontId="27" fillId="0" borderId="55" xfId="20" applyNumberFormat="1" applyFont="1" applyFill="1" applyBorder="1" applyAlignment="1" applyProtection="1">
      <alignment horizontal="center" wrapText="1"/>
      <protection hidden="1"/>
    </xf>
    <xf numFmtId="49" fontId="47" fillId="0" borderId="55" xfId="20" applyNumberFormat="1" applyFont="1" applyFill="1" applyBorder="1" applyAlignment="1">
      <alignment horizontal="center" vertical="center" wrapText="1"/>
    </xf>
    <xf numFmtId="49" fontId="6" fillId="0" borderId="0" xfId="20" applyNumberFormat="1" applyFont="1" applyFill="1" applyBorder="1" applyAlignment="1">
      <alignment horizontal="center" wrapText="1"/>
    </xf>
    <xf numFmtId="0" fontId="47" fillId="0" borderId="55" xfId="20" applyNumberFormat="1" applyFont="1" applyFill="1" applyBorder="1" applyAlignment="1" applyProtection="1">
      <alignment horizontal="center" vertical="center"/>
      <protection locked="0"/>
    </xf>
    <xf numFmtId="0" fontId="50" fillId="0" borderId="74" xfId="20" applyNumberFormat="1" applyFont="1" applyBorder="1" applyAlignment="1">
      <alignment horizontal="center" vertical="center" wrapText="1" shrinkToFit="1"/>
    </xf>
    <xf numFmtId="0" fontId="61" fillId="0" borderId="16" xfId="20" applyNumberFormat="1" applyFont="1" applyBorder="1" applyAlignment="1">
      <alignment horizontal="center" vertical="center" shrinkToFit="1"/>
    </xf>
    <xf numFmtId="0" fontId="50" fillId="0" borderId="16" xfId="20" applyNumberFormat="1" applyFont="1" applyBorder="1" applyAlignment="1">
      <alignment horizontal="left" vertical="center" wrapText="1" shrinkToFit="1"/>
    </xf>
    <xf numFmtId="0" fontId="61" fillId="0" borderId="16" xfId="20" applyNumberFormat="1" applyFont="1" applyBorder="1" applyAlignment="1">
      <alignment horizontal="left" vertical="center" wrapText="1" shrinkToFit="1"/>
    </xf>
    <xf numFmtId="0" fontId="61" fillId="0" borderId="75" xfId="20" applyNumberFormat="1" applyFont="1" applyBorder="1" applyAlignment="1">
      <alignment horizontal="left" vertical="center" wrapText="1" shrinkToFit="1"/>
    </xf>
    <xf numFmtId="0" fontId="50" fillId="0" borderId="79" xfId="20" applyNumberFormat="1" applyFont="1" applyBorder="1" applyAlignment="1">
      <alignment horizontal="center" wrapText="1" shrinkToFit="1"/>
    </xf>
    <xf numFmtId="0" fontId="61" fillId="0" borderId="0" xfId="20" applyNumberFormat="1" applyFont="1" applyBorder="1" applyAlignment="1">
      <alignment horizontal="center" shrinkToFit="1"/>
    </xf>
    <xf numFmtId="0" fontId="50" fillId="0" borderId="0" xfId="20" applyNumberFormat="1" applyFont="1" applyBorder="1" applyAlignment="1">
      <alignment horizontal="left" wrapText="1" shrinkToFit="1"/>
    </xf>
    <xf numFmtId="0" fontId="61" fillId="0" borderId="0" xfId="20" applyNumberFormat="1" applyFont="1" applyBorder="1" applyAlignment="1">
      <alignment horizontal="left" shrinkToFit="1"/>
    </xf>
    <xf numFmtId="0" fontId="62" fillId="0" borderId="61" xfId="20" applyNumberFormat="1" applyFont="1" applyBorder="1" applyAlignment="1">
      <alignment horizontal="center" vertical="center" shrinkToFit="1"/>
    </xf>
    <xf numFmtId="0" fontId="62" fillId="0" borderId="59" xfId="20" applyNumberFormat="1" applyFont="1" applyBorder="1" applyAlignment="1">
      <alignment horizontal="center" vertical="center" shrinkToFit="1"/>
    </xf>
    <xf numFmtId="0" fontId="50" fillId="0" borderId="59" xfId="20" applyNumberFormat="1" applyFont="1" applyBorder="1" applyAlignment="1">
      <alignment horizontal="left" wrapText="1" shrinkToFit="1"/>
    </xf>
    <xf numFmtId="0" fontId="27" fillId="0" borderId="59" xfId="20" applyNumberFormat="1" applyFont="1" applyBorder="1" applyAlignment="1">
      <alignment horizontal="left" wrapText="1" shrinkToFit="1"/>
    </xf>
    <xf numFmtId="0" fontId="27" fillId="0" borderId="60" xfId="20" applyNumberFormat="1" applyFont="1" applyBorder="1" applyAlignment="1">
      <alignment horizontal="left" wrapText="1" shrinkToFit="1"/>
    </xf>
    <xf numFmtId="49" fontId="96" fillId="0" borderId="64" xfId="20" applyNumberFormat="1" applyFont="1" applyFill="1" applyBorder="1" applyAlignment="1">
      <alignment horizontal="center" wrapText="1"/>
    </xf>
    <xf numFmtId="49" fontId="27" fillId="0" borderId="0" xfId="20" applyNumberFormat="1" applyFont="1" applyFill="1" applyBorder="1" applyAlignment="1">
      <alignment horizontal="left" wrapText="1"/>
    </xf>
    <xf numFmtId="183" fontId="6" fillId="0" borderId="0" xfId="20" applyNumberFormat="1" applyFont="1" applyFill="1" applyBorder="1" applyAlignment="1">
      <alignment horizontal="center"/>
    </xf>
    <xf numFmtId="0" fontId="47" fillId="0" borderId="0" xfId="20" applyNumberFormat="1" applyFont="1" applyBorder="1" applyAlignment="1">
      <alignment horizontal="left" vertical="center" shrinkToFit="1"/>
    </xf>
    <xf numFmtId="49" fontId="29" fillId="0" borderId="0" xfId="20" applyNumberFormat="1" applyFont="1" applyFill="1" applyBorder="1" applyAlignment="1">
      <alignment horizontal="left" vertical="center" wrapText="1"/>
    </xf>
    <xf numFmtId="49" fontId="141" fillId="0" borderId="0" xfId="20" applyNumberFormat="1" applyFont="1" applyFill="1" applyBorder="1" applyAlignment="1">
      <alignment horizontal="left" vertical="top" wrapText="1"/>
    </xf>
    <xf numFmtId="49" fontId="48" fillId="0" borderId="0" xfId="20" applyNumberFormat="1" applyFont="1" applyFill="1" applyBorder="1" applyAlignment="1">
      <alignment horizontal="left" vertical="top" wrapText="1"/>
    </xf>
    <xf numFmtId="49" fontId="96" fillId="0" borderId="59" xfId="20" applyNumberFormat="1" applyFont="1" applyFill="1" applyBorder="1" applyAlignment="1">
      <alignment horizontal="center" wrapText="1"/>
    </xf>
    <xf numFmtId="0" fontId="56" fillId="0" borderId="0" xfId="20" applyNumberFormat="1" applyFont="1" applyFill="1" applyBorder="1" applyAlignment="1">
      <alignment horizontal="left" vertical="center" shrinkToFit="1"/>
    </xf>
    <xf numFmtId="0" fontId="56" fillId="0" borderId="0" xfId="20" applyFont="1" applyFill="1" applyBorder="1" applyAlignment="1">
      <alignment horizontal="left" vertical="center" shrinkToFit="1"/>
    </xf>
    <xf numFmtId="49" fontId="30" fillId="0" borderId="0" xfId="20" applyNumberFormat="1" applyFont="1" applyFill="1" applyBorder="1" applyAlignment="1">
      <alignment horizontal="left" wrapText="1"/>
    </xf>
    <xf numFmtId="49" fontId="30" fillId="0" borderId="0" xfId="20" applyNumberFormat="1" applyFont="1" applyFill="1" applyBorder="1" applyAlignment="1">
      <alignment horizontal="left" vertical="top" wrapText="1"/>
    </xf>
    <xf numFmtId="0" fontId="27" fillId="0" borderId="0" xfId="20" applyFont="1" applyFill="1" applyBorder="1" applyAlignment="1">
      <alignment horizontal="left" wrapText="1"/>
    </xf>
    <xf numFmtId="0" fontId="27" fillId="0" borderId="0" xfId="20" applyFont="1" applyFill="1" applyBorder="1" applyAlignment="1">
      <alignment horizontal="center" wrapText="1"/>
    </xf>
    <xf numFmtId="0" fontId="30" fillId="0" borderId="54" xfId="20" applyFont="1" applyFill="1" applyBorder="1" applyAlignment="1" applyProtection="1">
      <alignment horizontal="center" vertical="center"/>
      <protection locked="0"/>
    </xf>
    <xf numFmtId="49" fontId="95" fillId="0" borderId="0" xfId="20" applyNumberFormat="1" applyFont="1" applyFill="1" applyBorder="1" applyAlignment="1">
      <alignment horizontal="left"/>
    </xf>
    <xf numFmtId="49" fontId="27" fillId="0" borderId="0" xfId="20" applyNumberFormat="1" applyFont="1" applyFill="1" applyBorder="1" applyAlignment="1">
      <alignment horizontal="left"/>
    </xf>
    <xf numFmtId="0" fontId="6" fillId="0" borderId="0" xfId="20" applyFont="1" applyFill="1" applyBorder="1" applyAlignment="1">
      <alignment horizontal="center" vertical="top" wrapText="1"/>
    </xf>
    <xf numFmtId="178" fontId="47" fillId="0" borderId="0" xfId="20" applyNumberFormat="1" applyFont="1" applyFill="1" applyBorder="1" applyAlignment="1">
      <alignment horizontal="center" vertical="center" shrinkToFit="1"/>
    </xf>
    <xf numFmtId="178" fontId="47" fillId="0" borderId="55" xfId="20" applyNumberFormat="1" applyFont="1" applyFill="1" applyBorder="1" applyAlignment="1">
      <alignment horizontal="center" vertical="center" shrinkToFit="1"/>
    </xf>
    <xf numFmtId="49" fontId="50" fillId="0" borderId="0" xfId="20" applyNumberFormat="1" applyFont="1" applyFill="1" applyBorder="1" applyAlignment="1">
      <alignment horizontal="center" wrapText="1" shrinkToFit="1"/>
    </xf>
    <xf numFmtId="49" fontId="50" fillId="0" borderId="54" xfId="20" applyNumberFormat="1" applyFont="1" applyFill="1" applyBorder="1" applyAlignment="1">
      <alignment horizontal="center" wrapText="1" shrinkToFit="1"/>
    </xf>
    <xf numFmtId="49" fontId="48" fillId="0" borderId="0" xfId="20" applyNumberFormat="1" applyFont="1" applyFill="1" applyBorder="1" applyAlignment="1">
      <alignment horizontal="center" vertical="top" shrinkToFit="1"/>
    </xf>
    <xf numFmtId="49" fontId="58" fillId="0" borderId="0" xfId="20" applyNumberFormat="1" applyFont="1" applyFill="1" applyBorder="1" applyAlignment="1">
      <alignment horizontal="center" vertical="top" shrinkToFit="1"/>
    </xf>
    <xf numFmtId="176" fontId="47" fillId="0" borderId="55" xfId="20" applyNumberFormat="1" applyFont="1" applyFill="1" applyBorder="1" applyAlignment="1">
      <alignment horizontal="center" vertical="center"/>
    </xf>
    <xf numFmtId="176" fontId="47" fillId="0" borderId="55" xfId="20" applyNumberFormat="1" applyFont="1" applyFill="1" applyBorder="1" applyAlignment="1">
      <alignment horizontal="left" vertical="center"/>
    </xf>
    <xf numFmtId="49" fontId="58" fillId="0" borderId="0" xfId="20" applyNumberFormat="1" applyFont="1" applyFill="1" applyBorder="1" applyAlignment="1">
      <alignment horizontal="right" vertical="top" shrinkToFit="1"/>
    </xf>
    <xf numFmtId="49" fontId="48" fillId="0" borderId="0" xfId="20" applyNumberFormat="1" applyFont="1" applyFill="1" applyBorder="1" applyAlignment="1">
      <alignment horizontal="right" wrapText="1" shrinkToFit="1"/>
    </xf>
    <xf numFmtId="0" fontId="45" fillId="0" borderId="0" xfId="20" applyFont="1" applyFill="1" applyBorder="1" applyAlignment="1">
      <alignment horizontal="center" vertical="center" wrapText="1"/>
    </xf>
    <xf numFmtId="0" fontId="46" fillId="0" borderId="0" xfId="20" applyFont="1" applyFill="1" applyBorder="1" applyAlignment="1">
      <alignment horizontal="left" wrapText="1"/>
    </xf>
    <xf numFmtId="49" fontId="46" fillId="0" borderId="0" xfId="20" applyNumberFormat="1" applyFont="1" applyFill="1" applyBorder="1" applyAlignment="1">
      <alignment horizontal="center" shrinkToFit="1"/>
    </xf>
    <xf numFmtId="182" fontId="47" fillId="0" borderId="54" xfId="20" applyNumberFormat="1" applyFont="1" applyFill="1" applyBorder="1" applyAlignment="1">
      <alignment horizontal="center" wrapText="1"/>
    </xf>
    <xf numFmtId="182" fontId="26" fillId="0" borderId="54" xfId="20" applyNumberFormat="1" applyFont="1" applyFill="1" applyBorder="1" applyAlignment="1" applyProtection="1">
      <alignment horizontal="center" shrinkToFit="1"/>
      <protection locked="0"/>
    </xf>
    <xf numFmtId="182" fontId="47" fillId="0" borderId="54" xfId="20" applyNumberFormat="1" applyFont="1" applyFill="1" applyBorder="1" applyAlignment="1" applyProtection="1">
      <alignment horizontal="center" shrinkToFit="1"/>
      <protection locked="0"/>
    </xf>
    <xf numFmtId="49" fontId="47" fillId="0" borderId="55" xfId="20" applyNumberFormat="1" applyFont="1" applyFill="1" applyBorder="1" applyAlignment="1" applyProtection="1">
      <alignment horizontal="center" vertical="center" wrapText="1"/>
      <protection hidden="1"/>
    </xf>
    <xf numFmtId="49" fontId="46" fillId="0" borderId="54" xfId="20" applyNumberFormat="1" applyFont="1" applyFill="1" applyBorder="1" applyAlignment="1">
      <alignment shrinkToFit="1"/>
    </xf>
    <xf numFmtId="49" fontId="30" fillId="0" borderId="0" xfId="20" applyNumberFormat="1" applyFont="1" applyFill="1" applyBorder="1" applyAlignment="1">
      <alignment horizontal="center" shrinkToFit="1"/>
    </xf>
    <xf numFmtId="49" fontId="46" fillId="0" borderId="0" xfId="20" applyNumberFormat="1" applyFont="1" applyFill="1" applyBorder="1" applyAlignment="1">
      <alignment wrapText="1" shrinkToFit="1"/>
    </xf>
    <xf numFmtId="49" fontId="30" fillId="0" borderId="0" xfId="20" applyNumberFormat="1" applyFont="1" applyFill="1" applyBorder="1" applyAlignment="1">
      <alignment shrinkToFit="1"/>
    </xf>
    <xf numFmtId="49" fontId="46" fillId="0" borderId="77" xfId="20" applyNumberFormat="1" applyFont="1" applyFill="1" applyBorder="1" applyAlignment="1">
      <alignment horizontal="center" wrapText="1" shrinkToFit="1"/>
    </xf>
    <xf numFmtId="49" fontId="30" fillId="0" borderId="77" xfId="20" applyNumberFormat="1" applyFont="1" applyFill="1" applyBorder="1" applyAlignment="1">
      <alignment horizontal="center" shrinkToFit="1"/>
    </xf>
    <xf numFmtId="49" fontId="28" fillId="0" borderId="78" xfId="20" applyNumberFormat="1" applyFont="1" applyFill="1" applyBorder="1" applyAlignment="1">
      <alignment horizontal="center" shrinkToFit="1"/>
    </xf>
    <xf numFmtId="49" fontId="6" fillId="0" borderId="0" xfId="20" applyNumberFormat="1" applyFont="1" applyFill="1" applyBorder="1" applyAlignment="1">
      <alignment horizontal="left" vertical="top" shrinkToFit="1"/>
    </xf>
    <xf numFmtId="49" fontId="58" fillId="0" borderId="0" xfId="20" applyNumberFormat="1" applyFont="1" applyFill="1" applyBorder="1" applyAlignment="1">
      <alignment horizontal="center" vertical="center" shrinkToFit="1"/>
    </xf>
    <xf numFmtId="0" fontId="14" fillId="0" borderId="55" xfId="0" applyFont="1" applyFill="1" applyBorder="1" applyAlignment="1">
      <alignment horizontal="center" vertical="center"/>
    </xf>
    <xf numFmtId="0" fontId="14" fillId="0" borderId="55" xfId="0" applyFont="1" applyFill="1" applyBorder="1" applyAlignment="1">
      <alignment horizontal="left" vertical="center"/>
    </xf>
    <xf numFmtId="49" fontId="30" fillId="0" borderId="77" xfId="20" applyNumberFormat="1" applyFont="1" applyFill="1" applyBorder="1" applyAlignment="1">
      <alignment horizontal="center"/>
    </xf>
    <xf numFmtId="49" fontId="50" fillId="0" borderId="77" xfId="20" applyNumberFormat="1" applyFont="1" applyFill="1" applyBorder="1" applyAlignment="1" applyProtection="1">
      <alignment horizontal="center" vertical="center" wrapText="1"/>
      <protection locked="0"/>
    </xf>
    <xf numFmtId="49" fontId="50" fillId="0" borderId="77" xfId="20" applyNumberFormat="1" applyFont="1" applyFill="1" applyBorder="1" applyAlignment="1" applyProtection="1">
      <alignment horizontal="center" vertical="center"/>
      <protection locked="0"/>
    </xf>
    <xf numFmtId="49" fontId="50" fillId="0" borderId="55" xfId="20" applyNumberFormat="1" applyFont="1" applyFill="1" applyBorder="1" applyAlignment="1" applyProtection="1">
      <alignment horizontal="center" vertical="center"/>
      <protection locked="0"/>
    </xf>
    <xf numFmtId="49" fontId="58" fillId="0" borderId="0" xfId="20" applyNumberFormat="1" applyFont="1" applyFill="1" applyBorder="1" applyAlignment="1">
      <alignment horizontal="center"/>
    </xf>
    <xf numFmtId="49" fontId="46" fillId="0" borderId="0" xfId="20" applyNumberFormat="1" applyFont="1" applyFill="1" applyBorder="1" applyAlignment="1">
      <alignment horizontal="center" wrapText="1" shrinkToFit="1"/>
    </xf>
    <xf numFmtId="49" fontId="30" fillId="0" borderId="0" xfId="20" applyNumberFormat="1" applyFont="1" applyFill="1" applyBorder="1" applyAlignment="1">
      <alignment horizontal="center" wrapText="1" shrinkToFit="1"/>
    </xf>
    <xf numFmtId="0" fontId="31" fillId="0" borderId="0" xfId="0" applyFont="1" applyFill="1" applyBorder="1" applyAlignment="1">
      <alignment horizontal="left"/>
    </xf>
    <xf numFmtId="0" fontId="31" fillId="0" borderId="59" xfId="0" applyFont="1" applyFill="1" applyBorder="1" applyAlignment="1">
      <alignment horizontal="center"/>
    </xf>
    <xf numFmtId="49" fontId="56" fillId="0" borderId="0" xfId="20" applyNumberFormat="1" applyFont="1" applyFill="1" applyBorder="1" applyAlignment="1">
      <alignment horizontal="left" vertical="center" shrinkToFit="1"/>
    </xf>
    <xf numFmtId="49" fontId="30" fillId="0" borderId="0" xfId="20" applyNumberFormat="1" applyFont="1" applyFill="1" applyBorder="1" applyAlignment="1">
      <alignment horizontal="left" shrinkToFit="1"/>
    </xf>
    <xf numFmtId="49" fontId="47" fillId="0" borderId="0" xfId="20" applyNumberFormat="1" applyFont="1" applyFill="1" applyBorder="1" applyAlignment="1">
      <alignment horizontal="left" vertical="center" shrinkToFit="1"/>
    </xf>
    <xf numFmtId="49" fontId="50" fillId="0" borderId="0" xfId="20" applyNumberFormat="1" applyFont="1" applyFill="1" applyBorder="1" applyAlignment="1">
      <alignment horizontal="left" vertical="center" shrinkToFit="1"/>
    </xf>
    <xf numFmtId="49" fontId="53" fillId="0" borderId="0" xfId="20" applyNumberFormat="1" applyFont="1" applyFill="1" applyBorder="1" applyAlignment="1">
      <alignment horizontal="center" shrinkToFit="1"/>
    </xf>
    <xf numFmtId="49" fontId="48" fillId="0" borderId="58" xfId="20" applyNumberFormat="1" applyFont="1" applyFill="1" applyBorder="1" applyAlignment="1">
      <alignment horizontal="center" vertical="top" shrinkToFit="1"/>
    </xf>
    <xf numFmtId="49" fontId="48" fillId="0" borderId="59" xfId="20" applyNumberFormat="1" applyFont="1" applyFill="1" applyBorder="1" applyAlignment="1">
      <alignment horizontal="center" vertical="top" shrinkToFit="1"/>
    </xf>
    <xf numFmtId="49" fontId="48" fillId="0" borderId="60" xfId="20" applyNumberFormat="1" applyFont="1" applyFill="1" applyBorder="1" applyAlignment="1">
      <alignment horizontal="center" vertical="top" shrinkToFit="1"/>
    </xf>
    <xf numFmtId="49" fontId="48" fillId="0" borderId="61" xfId="20" applyNumberFormat="1" applyFont="1" applyFill="1" applyBorder="1" applyAlignment="1">
      <alignment horizontal="center" vertical="top" shrinkToFit="1"/>
    </xf>
    <xf numFmtId="49" fontId="48" fillId="0" borderId="62" xfId="20" applyNumberFormat="1" applyFont="1" applyFill="1" applyBorder="1" applyAlignment="1">
      <alignment horizontal="center" vertical="top" shrinkToFit="1"/>
    </xf>
    <xf numFmtId="178" fontId="50" fillId="0" borderId="64" xfId="20" applyNumberFormat="1" applyFont="1" applyFill="1" applyBorder="1" applyAlignment="1" applyProtection="1">
      <alignment horizontal="center" vertical="center" shrinkToFit="1"/>
      <protection locked="0"/>
    </xf>
    <xf numFmtId="49" fontId="27" fillId="0" borderId="2" xfId="20" applyNumberFormat="1" applyFont="1" applyFill="1" applyBorder="1" applyAlignment="1">
      <alignment horizontal="center" wrapText="1"/>
    </xf>
    <xf numFmtId="49" fontId="28" fillId="0" borderId="76" xfId="20" applyNumberFormat="1" applyFont="1" applyFill="1" applyBorder="1" applyAlignment="1" applyProtection="1">
      <alignment horizontal="center" wrapText="1"/>
      <protection locked="0"/>
    </xf>
    <xf numFmtId="49" fontId="30" fillId="0" borderId="2" xfId="20" applyNumberFormat="1" applyFont="1" applyFill="1" applyBorder="1" applyAlignment="1">
      <alignment horizontal="left" wrapText="1"/>
    </xf>
    <xf numFmtId="49" fontId="48" fillId="0" borderId="1" xfId="20" applyNumberFormat="1" applyFont="1" applyFill="1" applyBorder="1" applyAlignment="1">
      <alignment horizontal="center" vertical="top" shrinkToFit="1"/>
    </xf>
    <xf numFmtId="49" fontId="28" fillId="0" borderId="66" xfId="20" applyNumberFormat="1" applyFont="1" applyFill="1" applyBorder="1" applyAlignment="1" applyProtection="1">
      <alignment horizontal="center" vertical="center" shrinkToFit="1"/>
      <protection locked="0"/>
    </xf>
    <xf numFmtId="49" fontId="28" fillId="0" borderId="64" xfId="20" applyNumberFormat="1" applyFont="1" applyFill="1" applyBorder="1" applyAlignment="1" applyProtection="1">
      <alignment horizontal="center" vertical="center" shrinkToFit="1"/>
      <protection locked="0"/>
    </xf>
    <xf numFmtId="49" fontId="28" fillId="0" borderId="65" xfId="20" applyNumberFormat="1" applyFont="1" applyFill="1" applyBorder="1" applyAlignment="1" applyProtection="1">
      <alignment horizontal="center" vertical="center" shrinkToFit="1"/>
      <protection locked="0"/>
    </xf>
    <xf numFmtId="49" fontId="28" fillId="0" borderId="61" xfId="20" applyNumberFormat="1" applyFont="1" applyFill="1" applyBorder="1" applyAlignment="1" applyProtection="1">
      <alignment horizontal="center" vertical="center" shrinkToFit="1"/>
      <protection locked="0"/>
    </xf>
    <xf numFmtId="49" fontId="28" fillId="0" borderId="59" xfId="20" applyNumberFormat="1" applyFont="1" applyFill="1" applyBorder="1" applyAlignment="1" applyProtection="1">
      <alignment horizontal="center" vertical="center" shrinkToFit="1"/>
      <protection locked="0"/>
    </xf>
    <xf numFmtId="49" fontId="28" fillId="0" borderId="62" xfId="20" applyNumberFormat="1" applyFont="1" applyFill="1" applyBorder="1" applyAlignment="1" applyProtection="1">
      <alignment horizontal="center" vertical="center" shrinkToFit="1"/>
      <protection locked="0"/>
    </xf>
    <xf numFmtId="178" fontId="50" fillId="0" borderId="69" xfId="20" applyNumberFormat="1" applyFont="1" applyFill="1" applyBorder="1" applyAlignment="1" applyProtection="1">
      <alignment horizontal="center" vertical="center" shrinkToFit="1"/>
      <protection locked="0"/>
    </xf>
    <xf numFmtId="49" fontId="28" fillId="0" borderId="71" xfId="20" applyNumberFormat="1" applyFont="1" applyFill="1" applyBorder="1" applyAlignment="1" applyProtection="1">
      <alignment horizontal="center" vertical="center" shrinkToFit="1"/>
      <protection locked="0"/>
    </xf>
    <xf numFmtId="49" fontId="28" fillId="0" borderId="69" xfId="20" applyNumberFormat="1" applyFont="1" applyFill="1" applyBorder="1" applyAlignment="1" applyProtection="1">
      <alignment horizontal="center" vertical="center" shrinkToFit="1"/>
      <protection locked="0"/>
    </xf>
    <xf numFmtId="49" fontId="28" fillId="0" borderId="70" xfId="20" applyNumberFormat="1" applyFont="1" applyFill="1" applyBorder="1" applyAlignment="1" applyProtection="1">
      <alignment horizontal="center" vertical="center" shrinkToFit="1"/>
      <protection locked="0"/>
    </xf>
    <xf numFmtId="49" fontId="28" fillId="0" borderId="73" xfId="20" applyNumberFormat="1" applyFont="1" applyFill="1" applyBorder="1" applyAlignment="1" applyProtection="1">
      <alignment horizontal="center" vertical="center" shrinkToFit="1"/>
      <protection locked="0"/>
    </xf>
    <xf numFmtId="49" fontId="28" fillId="0" borderId="1" xfId="20" applyNumberFormat="1" applyFont="1" applyFill="1" applyBorder="1" applyAlignment="1" applyProtection="1">
      <alignment horizontal="center" vertical="center" shrinkToFit="1"/>
      <protection locked="0"/>
    </xf>
    <xf numFmtId="49" fontId="28" fillId="0" borderId="35" xfId="20" applyNumberFormat="1" applyFont="1" applyFill="1" applyBorder="1" applyAlignment="1" applyProtection="1">
      <alignment horizontal="center" vertical="center" shrinkToFit="1"/>
      <protection locked="0"/>
    </xf>
    <xf numFmtId="49" fontId="27" fillId="0" borderId="33" xfId="20" applyNumberFormat="1" applyFont="1" applyFill="1" applyBorder="1" applyAlignment="1">
      <alignment horizontal="center" shrinkToFit="1"/>
    </xf>
    <xf numFmtId="49" fontId="27" fillId="0" borderId="2" xfId="20" applyNumberFormat="1" applyFont="1" applyFill="1" applyBorder="1" applyAlignment="1">
      <alignment horizontal="center" shrinkToFit="1"/>
    </xf>
    <xf numFmtId="49" fontId="27" fillId="0" borderId="56" xfId="20" applyNumberFormat="1" applyFont="1" applyFill="1" applyBorder="1" applyAlignment="1">
      <alignment horizontal="center" shrinkToFit="1"/>
    </xf>
    <xf numFmtId="49" fontId="27" fillId="0" borderId="57" xfId="20" applyNumberFormat="1" applyFont="1" applyFill="1" applyBorder="1" applyAlignment="1">
      <alignment horizontal="center" shrinkToFit="1"/>
    </xf>
    <xf numFmtId="6" fontId="27" fillId="0" borderId="57" xfId="22" applyFont="1" applyFill="1" applyBorder="1" applyAlignment="1">
      <alignment horizontal="center" shrinkToFit="1"/>
    </xf>
    <xf numFmtId="6" fontId="27" fillId="0" borderId="2" xfId="22" applyFont="1" applyFill="1" applyBorder="1" applyAlignment="1">
      <alignment horizontal="center" shrinkToFit="1"/>
    </xf>
    <xf numFmtId="6" fontId="27" fillId="0" borderId="5" xfId="22" applyFont="1" applyFill="1" applyBorder="1" applyAlignment="1">
      <alignment horizontal="center" shrinkToFit="1"/>
    </xf>
    <xf numFmtId="49" fontId="37" fillId="0" borderId="2" xfId="20" applyNumberFormat="1" applyFont="1" applyFill="1" applyBorder="1" applyAlignment="1">
      <alignment horizontal="center" wrapText="1"/>
    </xf>
    <xf numFmtId="49" fontId="28" fillId="0" borderId="2" xfId="20" applyNumberFormat="1" applyFont="1" applyFill="1" applyBorder="1" applyAlignment="1">
      <alignment horizontal="center" wrapText="1"/>
    </xf>
    <xf numFmtId="49" fontId="28" fillId="0" borderId="1" xfId="20" applyNumberFormat="1" applyFont="1" applyFill="1" applyBorder="1" applyAlignment="1">
      <alignment horizontal="center" wrapText="1"/>
    </xf>
    <xf numFmtId="49" fontId="50" fillId="0" borderId="71" xfId="20" applyNumberFormat="1" applyFont="1" applyFill="1" applyBorder="1" applyAlignment="1" applyProtection="1">
      <alignment horizontal="center" vertical="center" shrinkToFit="1"/>
      <protection locked="0"/>
    </xf>
    <xf numFmtId="49" fontId="50" fillId="0" borderId="69" xfId="20" applyNumberFormat="1" applyFont="1" applyFill="1" applyBorder="1" applyAlignment="1" applyProtection="1">
      <alignment horizontal="center" vertical="center" shrinkToFit="1"/>
      <protection locked="0"/>
    </xf>
    <xf numFmtId="49" fontId="50" fillId="0" borderId="70" xfId="20" applyNumberFormat="1" applyFont="1" applyFill="1" applyBorder="1" applyAlignment="1" applyProtection="1">
      <alignment horizontal="center" vertical="center" shrinkToFit="1"/>
      <protection locked="0"/>
    </xf>
    <xf numFmtId="181" fontId="50" fillId="0" borderId="66" xfId="20" applyNumberFormat="1" applyFont="1" applyFill="1" applyBorder="1" applyAlignment="1" applyProtection="1">
      <alignment horizontal="center" vertical="center" shrinkToFit="1"/>
      <protection locked="0"/>
    </xf>
    <xf numFmtId="181" fontId="50" fillId="0" borderId="64" xfId="20" applyNumberFormat="1" applyFont="1" applyFill="1" applyBorder="1" applyAlignment="1" applyProtection="1">
      <alignment horizontal="center" vertical="center" shrinkToFit="1"/>
      <protection locked="0"/>
    </xf>
    <xf numFmtId="181" fontId="50" fillId="0" borderId="65" xfId="20" applyNumberFormat="1" applyFont="1" applyFill="1" applyBorder="1" applyAlignment="1" applyProtection="1">
      <alignment horizontal="center" vertical="center" shrinkToFit="1"/>
      <protection locked="0"/>
    </xf>
    <xf numFmtId="181" fontId="50" fillId="0" borderId="69" xfId="20" applyNumberFormat="1" applyFont="1" applyFill="1" applyBorder="1" applyAlignment="1" applyProtection="1">
      <alignment horizontal="center" vertical="center" shrinkToFit="1"/>
      <protection locked="0"/>
    </xf>
    <xf numFmtId="49" fontId="50" fillId="0" borderId="73" xfId="20" applyNumberFormat="1" applyFont="1" applyFill="1" applyBorder="1" applyAlignment="1" applyProtection="1">
      <alignment horizontal="center" vertical="center" shrinkToFit="1"/>
      <protection locked="0"/>
    </xf>
    <xf numFmtId="49" fontId="50" fillId="0" borderId="1" xfId="20" applyNumberFormat="1" applyFont="1" applyFill="1" applyBorder="1" applyAlignment="1" applyProtection="1">
      <alignment horizontal="center" vertical="center" shrinkToFit="1"/>
      <protection locked="0"/>
    </xf>
    <xf numFmtId="49" fontId="50" fillId="0" borderId="35" xfId="20" applyNumberFormat="1" applyFont="1" applyFill="1" applyBorder="1" applyAlignment="1" applyProtection="1">
      <alignment horizontal="center" vertical="center" shrinkToFit="1"/>
      <protection locked="0"/>
    </xf>
    <xf numFmtId="49" fontId="47" fillId="0" borderId="3" xfId="20" applyNumberFormat="1" applyFont="1" applyFill="1" applyBorder="1" applyAlignment="1">
      <alignment horizontal="center" shrinkToFit="1"/>
    </xf>
    <xf numFmtId="49" fontId="27" fillId="0" borderId="5" xfId="20" applyNumberFormat="1" applyFont="1" applyFill="1" applyBorder="1" applyAlignment="1">
      <alignment horizontal="center" shrinkToFit="1"/>
    </xf>
    <xf numFmtId="0" fontId="28" fillId="0" borderId="61" xfId="20" applyNumberFormat="1" applyFont="1" applyFill="1" applyBorder="1" applyAlignment="1" applyProtection="1">
      <alignment horizontal="center" vertical="center" wrapText="1" shrinkToFit="1"/>
      <protection locked="0"/>
    </xf>
    <xf numFmtId="0" fontId="28" fillId="0" borderId="59" xfId="20" applyNumberFormat="1" applyFont="1" applyFill="1" applyBorder="1" applyAlignment="1" applyProtection="1">
      <alignment horizontal="center" vertical="center" shrinkToFit="1"/>
      <protection locked="0"/>
    </xf>
    <xf numFmtId="0" fontId="28" fillId="0" borderId="62" xfId="20" applyNumberFormat="1" applyFont="1" applyFill="1" applyBorder="1" applyAlignment="1" applyProtection="1">
      <alignment horizontal="center" vertical="center" shrinkToFit="1"/>
      <protection locked="0"/>
    </xf>
    <xf numFmtId="181" fontId="50" fillId="0" borderId="71" xfId="20" applyNumberFormat="1" applyFont="1" applyFill="1" applyBorder="1" applyAlignment="1" applyProtection="1">
      <alignment horizontal="center" vertical="center" shrinkToFit="1"/>
      <protection locked="0"/>
    </xf>
    <xf numFmtId="181" fontId="50" fillId="0" borderId="70" xfId="20" applyNumberFormat="1" applyFont="1" applyFill="1" applyBorder="1" applyAlignment="1" applyProtection="1">
      <alignment horizontal="center" vertical="center" shrinkToFit="1"/>
      <protection locked="0"/>
    </xf>
    <xf numFmtId="49" fontId="37" fillId="0" borderId="71" xfId="20" applyNumberFormat="1" applyFont="1" applyFill="1" applyBorder="1" applyAlignment="1" applyProtection="1">
      <alignment horizontal="right" vertical="center" shrinkToFit="1"/>
      <protection locked="0"/>
    </xf>
    <xf numFmtId="49" fontId="37" fillId="0" borderId="69" xfId="20" applyNumberFormat="1" applyFont="1" applyFill="1" applyBorder="1" applyAlignment="1" applyProtection="1">
      <alignment horizontal="right" vertical="center" shrinkToFit="1"/>
      <protection locked="0"/>
    </xf>
    <xf numFmtId="49" fontId="48" fillId="0" borderId="69" xfId="0" applyNumberFormat="1" applyFont="1" applyFill="1" applyBorder="1" applyAlignment="1" applyProtection="1">
      <alignment horizontal="center" wrapText="1" shrinkToFit="1"/>
      <protection locked="0"/>
    </xf>
    <xf numFmtId="49" fontId="48" fillId="0" borderId="70" xfId="0" applyNumberFormat="1" applyFont="1" applyFill="1" applyBorder="1" applyAlignment="1" applyProtection="1">
      <alignment horizontal="center" wrapText="1" shrinkToFit="1"/>
      <protection locked="0"/>
    </xf>
    <xf numFmtId="49" fontId="50" fillId="0" borderId="74" xfId="20" applyNumberFormat="1" applyFont="1" applyFill="1" applyBorder="1" applyAlignment="1" applyProtection="1">
      <alignment horizontal="center" vertical="center" shrinkToFit="1"/>
      <protection locked="0"/>
    </xf>
    <xf numFmtId="49" fontId="50" fillId="0" borderId="16" xfId="20" applyNumberFormat="1" applyFont="1" applyFill="1" applyBorder="1" applyAlignment="1" applyProtection="1">
      <alignment horizontal="center" vertical="center" shrinkToFit="1"/>
      <protection locked="0"/>
    </xf>
    <xf numFmtId="49" fontId="50" fillId="0" borderId="75" xfId="20" applyNumberFormat="1" applyFont="1" applyFill="1" applyBorder="1" applyAlignment="1" applyProtection="1">
      <alignment horizontal="center" vertical="center" shrinkToFit="1"/>
      <protection locked="0"/>
    </xf>
    <xf numFmtId="49" fontId="50" fillId="0" borderId="61" xfId="20" applyNumberFormat="1" applyFont="1" applyFill="1" applyBorder="1" applyAlignment="1" applyProtection="1">
      <alignment horizontal="center" vertical="center" shrinkToFit="1"/>
      <protection locked="0"/>
    </xf>
    <xf numFmtId="49" fontId="50" fillId="0" borderId="59" xfId="20" applyNumberFormat="1" applyFont="1" applyFill="1" applyBorder="1" applyAlignment="1" applyProtection="1">
      <alignment horizontal="center" vertical="center" shrinkToFit="1"/>
      <protection locked="0"/>
    </xf>
    <xf numFmtId="49" fontId="50" fillId="0" borderId="62" xfId="20" applyNumberFormat="1" applyFont="1" applyFill="1" applyBorder="1" applyAlignment="1" applyProtection="1">
      <alignment horizontal="center" vertical="center" shrinkToFit="1"/>
      <protection locked="0"/>
    </xf>
    <xf numFmtId="181" fontId="50" fillId="0" borderId="71" xfId="20" applyNumberFormat="1" applyFont="1" applyFill="1" applyBorder="1" applyAlignment="1" applyProtection="1">
      <alignment horizontal="right" vertical="center" shrinkToFit="1"/>
      <protection locked="0"/>
    </xf>
    <xf numFmtId="181" fontId="50" fillId="0" borderId="69" xfId="20" applyNumberFormat="1" applyFont="1" applyFill="1" applyBorder="1" applyAlignment="1" applyProtection="1">
      <alignment horizontal="right" vertical="center" shrinkToFit="1"/>
      <protection locked="0"/>
    </xf>
    <xf numFmtId="49" fontId="50" fillId="0" borderId="66" xfId="20" applyNumberFormat="1" applyFont="1" applyFill="1" applyBorder="1" applyAlignment="1" applyProtection="1">
      <alignment horizontal="center" vertical="center" shrinkToFit="1"/>
      <protection locked="0"/>
    </xf>
    <xf numFmtId="49" fontId="50" fillId="0" borderId="64" xfId="20" applyNumberFormat="1" applyFont="1" applyFill="1" applyBorder="1" applyAlignment="1" applyProtection="1">
      <alignment horizontal="center" vertical="center" shrinkToFit="1"/>
      <protection locked="0"/>
    </xf>
    <xf numFmtId="49" fontId="50" fillId="0" borderId="65" xfId="20" applyNumberFormat="1" applyFont="1" applyFill="1" applyBorder="1" applyAlignment="1" applyProtection="1">
      <alignment horizontal="center" vertical="center" shrinkToFit="1"/>
      <protection locked="0"/>
    </xf>
    <xf numFmtId="181" fontId="50" fillId="0" borderId="66" xfId="20" applyNumberFormat="1" applyFont="1" applyFill="1" applyBorder="1" applyAlignment="1" applyProtection="1">
      <alignment horizontal="right" vertical="center" wrapText="1" shrinkToFit="1"/>
      <protection locked="0"/>
    </xf>
    <xf numFmtId="181" fontId="50" fillId="0" borderId="64" xfId="20" applyNumberFormat="1" applyFont="1" applyFill="1" applyBorder="1" applyAlignment="1" applyProtection="1">
      <alignment horizontal="right" vertical="center" shrinkToFit="1"/>
      <protection locked="0"/>
    </xf>
    <xf numFmtId="49" fontId="48" fillId="0" borderId="64" xfId="0" applyNumberFormat="1" applyFont="1" applyFill="1" applyBorder="1" applyAlignment="1" applyProtection="1">
      <alignment horizontal="center" wrapText="1" shrinkToFit="1"/>
      <protection locked="0"/>
    </xf>
    <xf numFmtId="49" fontId="48" fillId="0" borderId="65" xfId="0" applyNumberFormat="1" applyFont="1" applyFill="1" applyBorder="1" applyAlignment="1" applyProtection="1">
      <alignment horizontal="center" wrapText="1" shrinkToFit="1"/>
      <protection locked="0"/>
    </xf>
    <xf numFmtId="181" fontId="50" fillId="0" borderId="66" xfId="20" applyNumberFormat="1" applyFont="1" applyFill="1" applyBorder="1" applyAlignment="1" applyProtection="1">
      <alignment horizontal="right" vertical="center" shrinkToFit="1"/>
      <protection locked="0"/>
    </xf>
    <xf numFmtId="181" fontId="50" fillId="0" borderId="66" xfId="20" applyNumberFormat="1" applyFont="1" applyFill="1" applyBorder="1" applyAlignment="1" applyProtection="1">
      <alignment horizontal="center" vertical="center" wrapText="1" shrinkToFit="1"/>
      <protection locked="0"/>
    </xf>
    <xf numFmtId="49" fontId="48" fillId="0" borderId="64" xfId="20" applyNumberFormat="1" applyFont="1" applyFill="1" applyBorder="1" applyAlignment="1" applyProtection="1">
      <alignment horizontal="center" vertical="center" wrapText="1" shrinkToFit="1"/>
      <protection locked="0"/>
    </xf>
    <xf numFmtId="49" fontId="48" fillId="0" borderId="65" xfId="20" applyNumberFormat="1" applyFont="1" applyFill="1" applyBorder="1" applyAlignment="1" applyProtection="1">
      <alignment horizontal="center" vertical="center" wrapText="1" shrinkToFit="1"/>
      <protection locked="0"/>
    </xf>
    <xf numFmtId="49" fontId="50" fillId="0" borderId="68" xfId="20" applyNumberFormat="1" applyFont="1" applyFill="1" applyBorder="1" applyAlignment="1" applyProtection="1">
      <alignment horizontal="center" vertical="center" shrinkToFit="1"/>
      <protection locked="0"/>
    </xf>
    <xf numFmtId="0" fontId="50" fillId="0" borderId="71" xfId="20" applyNumberFormat="1" applyFont="1" applyFill="1" applyBorder="1" applyAlignment="1" applyProtection="1">
      <alignment horizontal="center" vertical="center" shrinkToFit="1"/>
      <protection locked="0"/>
    </xf>
    <xf numFmtId="0" fontId="50" fillId="0" borderId="69" xfId="20" applyNumberFormat="1" applyFont="1" applyFill="1" applyBorder="1" applyAlignment="1" applyProtection="1">
      <alignment horizontal="center" vertical="center" shrinkToFit="1"/>
      <protection locked="0"/>
    </xf>
    <xf numFmtId="0" fontId="50" fillId="0" borderId="70" xfId="20" applyNumberFormat="1" applyFont="1" applyFill="1" applyBorder="1" applyAlignment="1" applyProtection="1">
      <alignment horizontal="center" vertical="center" shrinkToFit="1"/>
      <protection locked="0"/>
    </xf>
    <xf numFmtId="178" fontId="50" fillId="0" borderId="71" xfId="20" applyNumberFormat="1" applyFont="1" applyFill="1" applyBorder="1" applyAlignment="1" applyProtection="1">
      <alignment horizontal="center" vertical="center" shrinkToFit="1"/>
      <protection locked="0"/>
    </xf>
    <xf numFmtId="178" fontId="50" fillId="0" borderId="70" xfId="20" applyNumberFormat="1" applyFont="1" applyFill="1" applyBorder="1" applyAlignment="1" applyProtection="1">
      <alignment horizontal="center" vertical="center" shrinkToFit="1"/>
      <protection locked="0"/>
    </xf>
    <xf numFmtId="49" fontId="50" fillId="0" borderId="72" xfId="20" applyNumberFormat="1" applyFont="1" applyFill="1" applyBorder="1" applyAlignment="1" applyProtection="1">
      <alignment horizontal="center" vertical="center" shrinkToFit="1"/>
      <protection locked="0"/>
    </xf>
    <xf numFmtId="49" fontId="50" fillId="0" borderId="63" xfId="20" applyNumberFormat="1" applyFont="1" applyFill="1" applyBorder="1" applyAlignment="1" applyProtection="1">
      <alignment horizontal="center" vertical="center" shrinkToFit="1"/>
      <protection locked="0"/>
    </xf>
    <xf numFmtId="0" fontId="50" fillId="0" borderId="66" xfId="20" applyNumberFormat="1" applyFont="1" applyFill="1" applyBorder="1" applyAlignment="1" applyProtection="1">
      <alignment horizontal="center" vertical="center" shrinkToFit="1"/>
      <protection locked="0"/>
    </xf>
    <xf numFmtId="0" fontId="50" fillId="0" borderId="64" xfId="20" applyNumberFormat="1" applyFont="1" applyFill="1" applyBorder="1" applyAlignment="1" applyProtection="1">
      <alignment horizontal="center" vertical="center" shrinkToFit="1"/>
      <protection locked="0"/>
    </xf>
    <xf numFmtId="0" fontId="50" fillId="0" borderId="65" xfId="20" applyNumberFormat="1" applyFont="1" applyFill="1" applyBorder="1" applyAlignment="1" applyProtection="1">
      <alignment horizontal="center" vertical="center" shrinkToFit="1"/>
      <protection locked="0"/>
    </xf>
    <xf numFmtId="178" fontId="50" fillId="0" borderId="66" xfId="20" applyNumberFormat="1" applyFont="1" applyFill="1" applyBorder="1" applyAlignment="1" applyProtection="1">
      <alignment horizontal="center" vertical="center" shrinkToFit="1"/>
      <protection locked="0"/>
    </xf>
    <xf numFmtId="178" fontId="50" fillId="0" borderId="65" xfId="20" applyNumberFormat="1" applyFont="1" applyFill="1" applyBorder="1" applyAlignment="1" applyProtection="1">
      <alignment horizontal="center" vertical="center" shrinkToFit="1"/>
      <protection locked="0"/>
    </xf>
    <xf numFmtId="49" fontId="50" fillId="0" borderId="66" xfId="20" applyNumberFormat="1" applyFont="1" applyFill="1" applyBorder="1" applyAlignment="1" applyProtection="1">
      <alignment horizontal="center" vertical="center" wrapText="1" shrinkToFit="1"/>
      <protection locked="0"/>
    </xf>
    <xf numFmtId="49" fontId="50" fillId="0" borderId="64" xfId="20" applyNumberFormat="1" applyFont="1" applyFill="1" applyBorder="1" applyAlignment="1" applyProtection="1">
      <alignment horizontal="center" vertical="center" wrapText="1" shrinkToFit="1"/>
      <protection locked="0"/>
    </xf>
    <xf numFmtId="49" fontId="50" fillId="0" borderId="67" xfId="20" applyNumberFormat="1" applyFont="1" applyFill="1" applyBorder="1" applyAlignment="1" applyProtection="1">
      <alignment horizontal="center" vertical="center" wrapText="1" shrinkToFit="1"/>
      <protection locked="0"/>
    </xf>
    <xf numFmtId="49" fontId="30" fillId="0" borderId="0" xfId="20" applyNumberFormat="1" applyFont="1" applyFill="1" applyBorder="1" applyAlignment="1">
      <alignment horizontal="right" shrinkToFit="1"/>
    </xf>
    <xf numFmtId="49" fontId="30" fillId="0" borderId="54" xfId="20" applyNumberFormat="1" applyFont="1" applyFill="1" applyBorder="1" applyAlignment="1">
      <alignment horizontal="right" shrinkToFit="1"/>
    </xf>
    <xf numFmtId="0" fontId="101" fillId="0" borderId="57" xfId="0" applyFont="1" applyFill="1" applyBorder="1" applyAlignment="1">
      <alignment horizontal="center"/>
    </xf>
    <xf numFmtId="0" fontId="31" fillId="0" borderId="2" xfId="0" applyFont="1" applyFill="1" applyBorder="1" applyAlignment="1">
      <alignment horizontal="center"/>
    </xf>
    <xf numFmtId="0" fontId="31" fillId="0" borderId="56" xfId="0" applyFont="1" applyFill="1" applyBorder="1" applyAlignment="1">
      <alignment horizontal="center"/>
    </xf>
    <xf numFmtId="0" fontId="147" fillId="0" borderId="0" xfId="0" applyFont="1" applyFill="1" applyBorder="1" applyAlignment="1" applyProtection="1">
      <alignment horizontal="center" vertical="center"/>
    </xf>
    <xf numFmtId="176" fontId="50" fillId="0" borderId="0" xfId="20" applyNumberFormat="1" applyFont="1" applyFill="1" applyBorder="1" applyAlignment="1" applyProtection="1">
      <alignment horizontal="left" vertical="center" wrapText="1" shrinkToFit="1"/>
      <protection locked="0"/>
    </xf>
    <xf numFmtId="176" fontId="50" fillId="0" borderId="55" xfId="20" applyNumberFormat="1" applyFont="1" applyFill="1" applyBorder="1" applyAlignment="1" applyProtection="1">
      <alignment horizontal="left" vertical="center" wrapText="1" shrinkToFit="1"/>
      <protection locked="0"/>
    </xf>
    <xf numFmtId="49" fontId="26" fillId="0" borderId="1" xfId="20" applyNumberFormat="1" applyFont="1" applyFill="1" applyBorder="1" applyAlignment="1">
      <alignment horizontal="left" shrinkToFit="1"/>
    </xf>
    <xf numFmtId="49" fontId="48" fillId="0" borderId="0" xfId="20" applyNumberFormat="1" applyFont="1" applyFill="1" applyBorder="1" applyAlignment="1">
      <alignment horizontal="left" vertical="top" shrinkToFit="1"/>
    </xf>
    <xf numFmtId="178" fontId="103" fillId="0" borderId="37" xfId="20" applyNumberFormat="1" applyFont="1" applyFill="1" applyBorder="1" applyAlignment="1" applyProtection="1">
      <alignment horizontal="center" shrinkToFit="1"/>
      <protection locked="0"/>
    </xf>
    <xf numFmtId="49" fontId="102" fillId="0" borderId="0" xfId="20" applyNumberFormat="1" applyFont="1" applyFill="1" applyBorder="1" applyAlignment="1">
      <alignment horizontal="center" shrinkToFit="1"/>
    </xf>
    <xf numFmtId="49" fontId="28" fillId="0" borderId="0" xfId="20" applyNumberFormat="1" applyFont="1" applyFill="1" applyBorder="1" applyAlignment="1">
      <alignment horizontal="center" shrinkToFit="1"/>
    </xf>
    <xf numFmtId="49" fontId="50" fillId="0" borderId="55" xfId="20" applyNumberFormat="1" applyFont="1" applyFill="1" applyBorder="1" applyAlignment="1">
      <alignment horizontal="center" wrapText="1" shrinkToFit="1"/>
    </xf>
    <xf numFmtId="49" fontId="50" fillId="0" borderId="0" xfId="20" applyNumberFormat="1" applyFont="1" applyFill="1" applyBorder="1" applyAlignment="1">
      <alignment horizontal="center" shrinkToFit="1"/>
    </xf>
    <xf numFmtId="0" fontId="27" fillId="12" borderId="14" xfId="20" applyNumberFormat="1" applyFont="1" applyFill="1" applyBorder="1" applyAlignment="1">
      <alignment horizontal="center" vertical="center" wrapText="1"/>
    </xf>
    <xf numFmtId="0" fontId="37" fillId="0" borderId="4" xfId="20" applyNumberFormat="1" applyFont="1" applyFill="1" applyBorder="1" applyAlignment="1">
      <alignment horizontal="center" vertical="center" wrapText="1" shrinkToFit="1"/>
    </xf>
    <xf numFmtId="0" fontId="37" fillId="0" borderId="3" xfId="20" applyNumberFormat="1" applyFont="1" applyFill="1" applyBorder="1" applyAlignment="1">
      <alignment horizontal="center" vertical="center" shrinkToFit="1"/>
    </xf>
    <xf numFmtId="49" fontId="45" fillId="0" borderId="0" xfId="20" applyNumberFormat="1" applyFont="1" applyFill="1" applyBorder="1" applyAlignment="1">
      <alignment horizontal="center" wrapText="1" shrinkToFit="1"/>
    </xf>
    <xf numFmtId="0" fontId="30" fillId="0" borderId="0" xfId="20" applyFont="1" applyFill="1" applyAlignment="1"/>
    <xf numFmtId="0" fontId="46" fillId="0" borderId="0" xfId="20" applyFont="1" applyFill="1" applyBorder="1" applyAlignment="1">
      <alignment horizontal="center" shrinkToFit="1"/>
    </xf>
    <xf numFmtId="176" fontId="47" fillId="0" borderId="54" xfId="20" applyNumberFormat="1" applyFont="1" applyFill="1" applyBorder="1" applyAlignment="1" applyProtection="1">
      <alignment horizontal="center" vertical="center" shrinkToFit="1"/>
      <protection locked="0"/>
    </xf>
    <xf numFmtId="0" fontId="47" fillId="0" borderId="0" xfId="20" applyNumberFormat="1" applyFont="1" applyFill="1" applyBorder="1" applyAlignment="1" applyProtection="1">
      <alignment horizontal="center" vertical="center" shrinkToFit="1"/>
      <protection locked="0"/>
    </xf>
    <xf numFmtId="0" fontId="47" fillId="0" borderId="55" xfId="20" applyNumberFormat="1" applyFont="1" applyFill="1" applyBorder="1" applyAlignment="1" applyProtection="1">
      <alignment horizontal="center" vertical="center" shrinkToFit="1"/>
      <protection locked="0"/>
    </xf>
    <xf numFmtId="0" fontId="26" fillId="0" borderId="0" xfId="20" applyNumberFormat="1" applyFont="1" applyFill="1" applyBorder="1" applyAlignment="1" applyProtection="1">
      <alignment horizontal="center" vertical="center" shrinkToFit="1"/>
      <protection locked="0"/>
    </xf>
    <xf numFmtId="0" fontId="48" fillId="0" borderId="0" xfId="20" applyFont="1" applyFill="1" applyBorder="1" applyAlignment="1">
      <alignment horizontal="center" vertical="top" shrinkToFit="1"/>
    </xf>
    <xf numFmtId="0" fontId="49" fillId="0" borderId="0" xfId="0" applyFont="1" applyBorder="1" applyAlignment="1">
      <alignment horizontal="center" vertical="center"/>
    </xf>
    <xf numFmtId="0" fontId="30" fillId="11" borderId="11" xfId="20" applyNumberFormat="1" applyFont="1" applyFill="1" applyBorder="1" applyAlignment="1">
      <alignment horizontal="center" vertical="center" wrapText="1"/>
    </xf>
    <xf numFmtId="0" fontId="30" fillId="11" borderId="3" xfId="20" applyNumberFormat="1" applyFont="1" applyFill="1" applyBorder="1" applyAlignment="1">
      <alignment horizontal="center" vertical="center" wrapText="1"/>
    </xf>
    <xf numFmtId="0" fontId="30" fillId="11" borderId="12" xfId="20" applyNumberFormat="1" applyFont="1" applyFill="1" applyBorder="1" applyAlignment="1">
      <alignment horizontal="center" vertical="center" wrapText="1"/>
    </xf>
    <xf numFmtId="179" fontId="30" fillId="0" borderId="0" xfId="20" applyNumberFormat="1" applyFont="1" applyFill="1" applyBorder="1" applyAlignment="1">
      <alignment horizontal="center" vertical="center" wrapText="1"/>
    </xf>
    <xf numFmtId="49" fontId="6" fillId="0" borderId="52" xfId="20" applyNumberFormat="1" applyFont="1" applyFill="1" applyBorder="1" applyAlignment="1">
      <alignment horizontal="center" vertical="center" wrapText="1" shrinkToFit="1"/>
    </xf>
    <xf numFmtId="49" fontId="6" fillId="0" borderId="34" xfId="20" applyNumberFormat="1" applyFont="1" applyFill="1" applyBorder="1" applyAlignment="1">
      <alignment horizontal="center" vertical="center" wrapText="1" shrinkToFit="1"/>
    </xf>
    <xf numFmtId="177" fontId="37" fillId="9" borderId="11" xfId="20" applyNumberFormat="1" applyFont="1" applyFill="1" applyBorder="1" applyAlignment="1">
      <alignment horizontal="center" vertical="center" wrapText="1" shrinkToFit="1"/>
    </xf>
    <xf numFmtId="177" fontId="37" fillId="9" borderId="3" xfId="20" applyNumberFormat="1" applyFont="1" applyFill="1" applyBorder="1" applyAlignment="1">
      <alignment horizontal="center" vertical="center" wrapText="1" shrinkToFit="1"/>
    </xf>
    <xf numFmtId="177" fontId="37" fillId="9" borderId="12" xfId="20" applyNumberFormat="1" applyFont="1" applyFill="1" applyBorder="1" applyAlignment="1">
      <alignment horizontal="center" vertical="center" wrapText="1" shrinkToFit="1"/>
    </xf>
    <xf numFmtId="49" fontId="6" fillId="7" borderId="8" xfId="20" applyNumberFormat="1" applyFont="1" applyFill="1" applyBorder="1" applyAlignment="1">
      <alignment horizontal="center" vertical="center" wrapText="1" shrinkToFit="1"/>
    </xf>
    <xf numFmtId="49" fontId="6" fillId="7" borderId="0" xfId="20" applyNumberFormat="1" applyFont="1" applyFill="1" applyBorder="1" applyAlignment="1">
      <alignment horizontal="center" vertical="center" wrapText="1" shrinkToFit="1"/>
    </xf>
    <xf numFmtId="49" fontId="37" fillId="9" borderId="11" xfId="20" applyNumberFormat="1" applyFont="1" applyFill="1" applyBorder="1" applyAlignment="1">
      <alignment horizontal="center" vertical="center" shrinkToFit="1"/>
    </xf>
    <xf numFmtId="0" fontId="37" fillId="9" borderId="3" xfId="20" applyNumberFormat="1" applyFont="1" applyFill="1" applyBorder="1" applyAlignment="1">
      <alignment horizontal="center" vertical="center" shrinkToFit="1"/>
    </xf>
    <xf numFmtId="0" fontId="37" fillId="9" borderId="12" xfId="20" applyNumberFormat="1" applyFont="1" applyFill="1" applyBorder="1" applyAlignment="1">
      <alignment horizontal="center" vertical="center" shrinkToFit="1"/>
    </xf>
    <xf numFmtId="176" fontId="42" fillId="0" borderId="0" xfId="20" applyNumberFormat="1" applyFont="1" applyFill="1" applyBorder="1" applyAlignment="1">
      <alignment horizontal="center" vertical="center" shrinkToFit="1"/>
    </xf>
    <xf numFmtId="0" fontId="42" fillId="0" borderId="0" xfId="20" applyNumberFormat="1" applyFont="1" applyFill="1" applyBorder="1" applyAlignment="1">
      <alignment horizontal="center" vertical="center" shrinkToFit="1"/>
    </xf>
    <xf numFmtId="49" fontId="37" fillId="0" borderId="34" xfId="20" applyNumberFormat="1" applyFont="1" applyFill="1" applyBorder="1" applyAlignment="1">
      <alignment horizontal="center" vertical="center" wrapText="1" shrinkToFit="1"/>
    </xf>
    <xf numFmtId="49" fontId="6" fillId="0" borderId="1" xfId="20" applyNumberFormat="1" applyFont="1" applyFill="1" applyBorder="1" applyAlignment="1">
      <alignment horizontal="center" vertical="center" wrapText="1" shrinkToFit="1"/>
    </xf>
    <xf numFmtId="49" fontId="6" fillId="0" borderId="130" xfId="20" applyNumberFormat="1" applyFont="1" applyFill="1" applyBorder="1" applyAlignment="1">
      <alignment horizontal="center" vertical="center" wrapText="1" shrinkToFit="1"/>
    </xf>
    <xf numFmtId="0" fontId="37" fillId="9" borderId="81" xfId="20" applyNumberFormat="1" applyFont="1" applyFill="1" applyBorder="1" applyAlignment="1">
      <alignment horizontal="center" vertical="center" shrinkToFit="1"/>
    </xf>
    <xf numFmtId="0" fontId="37" fillId="9" borderId="14" xfId="20" applyNumberFormat="1" applyFont="1" applyFill="1" applyBorder="1" applyAlignment="1">
      <alignment horizontal="center" vertical="center" shrinkToFit="1"/>
    </xf>
    <xf numFmtId="49" fontId="6" fillId="0" borderId="1" xfId="20" applyNumberFormat="1" applyFont="1" applyFill="1" applyBorder="1" applyAlignment="1">
      <alignment horizontal="center" vertical="center" shrinkToFit="1"/>
    </xf>
    <xf numFmtId="49" fontId="6" fillId="0" borderId="130" xfId="20" applyNumberFormat="1" applyFont="1" applyFill="1" applyBorder="1" applyAlignment="1">
      <alignment horizontal="center" vertical="center" shrinkToFit="1"/>
    </xf>
    <xf numFmtId="0" fontId="37" fillId="0" borderId="11" xfId="20" applyNumberFormat="1" applyFont="1" applyFill="1" applyBorder="1" applyAlignment="1">
      <alignment horizontal="center" vertical="center" wrapText="1" shrinkToFit="1"/>
    </xf>
    <xf numFmtId="0" fontId="37" fillId="0" borderId="3" xfId="20" applyNumberFormat="1" applyFont="1" applyFill="1" applyBorder="1" applyAlignment="1">
      <alignment horizontal="center" vertical="center" wrapText="1" shrinkToFit="1"/>
    </xf>
    <xf numFmtId="0" fontId="37" fillId="0" borderId="12" xfId="20" applyNumberFormat="1" applyFont="1" applyFill="1" applyBorder="1" applyAlignment="1">
      <alignment horizontal="center" vertical="center" wrapText="1" shrinkToFit="1"/>
    </xf>
    <xf numFmtId="0" fontId="37" fillId="9" borderId="131" xfId="20" applyNumberFormat="1" applyFont="1" applyFill="1" applyBorder="1" applyAlignment="1">
      <alignment horizontal="center" vertical="center" wrapText="1" shrinkToFit="1"/>
    </xf>
    <xf numFmtId="0" fontId="37" fillId="9" borderId="130" xfId="20" applyNumberFormat="1" applyFont="1" applyFill="1" applyBorder="1" applyAlignment="1">
      <alignment horizontal="center" vertical="center" wrapText="1" shrinkToFit="1"/>
    </xf>
    <xf numFmtId="0" fontId="37" fillId="9" borderId="3" xfId="20" applyNumberFormat="1" applyFont="1" applyFill="1" applyBorder="1" applyAlignment="1">
      <alignment horizontal="center" vertical="center" wrapText="1" shrinkToFit="1"/>
    </xf>
    <xf numFmtId="0" fontId="37" fillId="9" borderId="12" xfId="20" applyNumberFormat="1" applyFont="1" applyFill="1" applyBorder="1" applyAlignment="1">
      <alignment horizontal="center" vertical="center" wrapText="1" shrinkToFit="1"/>
    </xf>
    <xf numFmtId="49" fontId="37" fillId="7" borderId="4" xfId="20" applyNumberFormat="1" applyFont="1" applyFill="1" applyBorder="1" applyAlignment="1">
      <alignment horizontal="center" vertical="center" wrapText="1" shrinkToFit="1"/>
    </xf>
    <xf numFmtId="49" fontId="37" fillId="7" borderId="3" xfId="20" applyNumberFormat="1" applyFont="1" applyFill="1" applyBorder="1" applyAlignment="1">
      <alignment horizontal="center" vertical="center" wrapText="1" shrinkToFit="1"/>
    </xf>
    <xf numFmtId="176" fontId="38" fillId="9" borderId="11" xfId="20" applyNumberFormat="1" applyFont="1" applyFill="1" applyBorder="1" applyAlignment="1" applyProtection="1">
      <alignment horizontal="center" vertical="center" wrapText="1" shrinkToFit="1"/>
      <protection locked="0"/>
    </xf>
    <xf numFmtId="176" fontId="38" fillId="9" borderId="3" xfId="20" applyNumberFormat="1" applyFont="1" applyFill="1" applyBorder="1" applyAlignment="1" applyProtection="1">
      <alignment horizontal="center" vertical="center" wrapText="1" shrinkToFit="1"/>
      <protection locked="0"/>
    </xf>
    <xf numFmtId="176" fontId="38" fillId="9" borderId="12" xfId="20" applyNumberFormat="1" applyFont="1" applyFill="1" applyBorder="1" applyAlignment="1" applyProtection="1">
      <alignment horizontal="center" vertical="center" wrapText="1" shrinkToFit="1"/>
      <protection locked="0"/>
    </xf>
    <xf numFmtId="49" fontId="37" fillId="0" borderId="4" xfId="20" applyNumberFormat="1" applyFont="1" applyFill="1" applyBorder="1" applyAlignment="1">
      <alignment horizontal="center" vertical="center" wrapText="1" shrinkToFit="1"/>
    </xf>
    <xf numFmtId="49" fontId="37" fillId="0" borderId="3" xfId="20" applyNumberFormat="1" applyFont="1" applyFill="1" applyBorder="1" applyAlignment="1">
      <alignment horizontal="center" vertical="center" wrapText="1" shrinkToFit="1"/>
    </xf>
    <xf numFmtId="0" fontId="175" fillId="9" borderId="11" xfId="21" applyNumberFormat="1" applyFont="1" applyFill="1" applyBorder="1" applyAlignment="1" applyProtection="1">
      <alignment horizontal="center" vertical="center" shrinkToFit="1"/>
      <protection locked="0"/>
    </xf>
    <xf numFmtId="0" fontId="167" fillId="9" borderId="3" xfId="20" applyNumberFormat="1" applyFont="1" applyFill="1" applyBorder="1" applyAlignment="1" applyProtection="1">
      <alignment horizontal="center" vertical="center" shrinkToFit="1"/>
      <protection locked="0"/>
    </xf>
    <xf numFmtId="178" fontId="30" fillId="11" borderId="2" xfId="20" applyNumberFormat="1" applyFont="1" applyFill="1" applyBorder="1" applyAlignment="1">
      <alignment horizontal="center" vertical="center" shrinkToFit="1"/>
    </xf>
    <xf numFmtId="0" fontId="30" fillId="11" borderId="2" xfId="20" applyNumberFormat="1" applyFont="1" applyFill="1" applyBorder="1" applyAlignment="1">
      <alignment horizontal="center" vertical="center" shrinkToFit="1"/>
    </xf>
    <xf numFmtId="176" fontId="160" fillId="12" borderId="14" xfId="20" applyNumberFormat="1" applyFont="1" applyFill="1" applyBorder="1" applyAlignment="1">
      <alignment horizontal="center" vertical="center" wrapText="1"/>
    </xf>
    <xf numFmtId="0" fontId="160" fillId="12" borderId="14" xfId="20" applyNumberFormat="1" applyFont="1" applyFill="1" applyBorder="1" applyAlignment="1">
      <alignment horizontal="center" vertical="center" wrapText="1"/>
    </xf>
    <xf numFmtId="176" fontId="27" fillId="12" borderId="14" xfId="20" applyNumberFormat="1" applyFont="1" applyFill="1" applyBorder="1" applyAlignment="1">
      <alignment horizontal="center" vertical="center" wrapText="1"/>
    </xf>
    <xf numFmtId="176" fontId="27" fillId="11" borderId="14" xfId="20" applyNumberFormat="1" applyFont="1" applyFill="1" applyBorder="1" applyAlignment="1">
      <alignment horizontal="center" vertical="center" wrapText="1"/>
    </xf>
    <xf numFmtId="0" fontId="27" fillId="11" borderId="14" xfId="20" applyNumberFormat="1" applyFont="1" applyFill="1" applyBorder="1" applyAlignment="1">
      <alignment horizontal="center" vertical="center" wrapText="1"/>
    </xf>
    <xf numFmtId="178" fontId="27" fillId="12" borderId="14" xfId="20" applyNumberFormat="1" applyFont="1" applyFill="1" applyBorder="1" applyAlignment="1">
      <alignment horizontal="center" vertical="center" wrapText="1"/>
    </xf>
    <xf numFmtId="0" fontId="0" fillId="0" borderId="0" xfId="0" applyBorder="1" applyAlignment="1">
      <alignment horizontal="center" vertical="center"/>
    </xf>
    <xf numFmtId="0" fontId="9" fillId="0" borderId="0" xfId="0" applyFont="1" applyBorder="1" applyAlignment="1">
      <alignment horizontal="center" vertical="center"/>
    </xf>
    <xf numFmtId="49" fontId="0" fillId="0" borderId="0" xfId="0" applyNumberFormat="1" applyBorder="1" applyAlignment="1">
      <alignment horizontal="center" vertical="center"/>
    </xf>
    <xf numFmtId="184" fontId="0" fillId="0" borderId="0" xfId="0" applyNumberFormat="1" applyBorder="1" applyAlignment="1">
      <alignment horizontal="center" vertical="center"/>
    </xf>
    <xf numFmtId="49" fontId="40" fillId="0" borderId="0" xfId="20" applyNumberFormat="1" applyFont="1" applyFill="1" applyBorder="1" applyAlignment="1">
      <alignment horizontal="right" vertical="center" shrinkToFit="1"/>
    </xf>
    <xf numFmtId="49" fontId="176" fillId="0" borderId="0" xfId="20" applyNumberFormat="1" applyFont="1" applyFill="1" applyBorder="1" applyAlignment="1">
      <alignment horizontal="right" vertical="center" shrinkToFit="1"/>
    </xf>
    <xf numFmtId="0" fontId="176" fillId="0" borderId="0" xfId="20" applyNumberFormat="1" applyFont="1" applyFill="1" applyBorder="1" applyAlignment="1">
      <alignment horizontal="center" vertical="center" shrinkToFit="1"/>
    </xf>
    <xf numFmtId="49" fontId="40" fillId="0" borderId="0" xfId="20" applyNumberFormat="1" applyFont="1" applyFill="1" applyBorder="1" applyAlignment="1">
      <alignment horizontal="center" shrinkToFit="1"/>
    </xf>
    <xf numFmtId="49" fontId="40" fillId="0" borderId="0" xfId="20" applyNumberFormat="1" applyFont="1" applyFill="1" applyBorder="1" applyAlignment="1">
      <alignment horizontal="center" wrapText="1" shrinkToFit="1"/>
    </xf>
    <xf numFmtId="49" fontId="48" fillId="0" borderId="2" xfId="20" applyNumberFormat="1" applyFont="1" applyFill="1" applyBorder="1" applyAlignment="1">
      <alignment horizontal="center" vertical="top" shrinkToFit="1"/>
    </xf>
    <xf numFmtId="0" fontId="85" fillId="0" borderId="11" xfId="0" applyFont="1" applyBorder="1" applyAlignment="1">
      <alignment horizontal="center" vertical="center"/>
    </xf>
    <xf numFmtId="0" fontId="85" fillId="0" borderId="3" xfId="0" applyFont="1" applyBorder="1" applyAlignment="1">
      <alignment horizontal="center" vertical="center"/>
    </xf>
    <xf numFmtId="0" fontId="85" fillId="0" borderId="12" xfId="0" applyFont="1" applyBorder="1" applyAlignment="1">
      <alignment horizontal="center" vertical="center"/>
    </xf>
    <xf numFmtId="0" fontId="114" fillId="0" borderId="4" xfId="0" applyFont="1" applyBorder="1" applyAlignment="1">
      <alignment horizontal="center" vertical="center" wrapText="1"/>
    </xf>
    <xf numFmtId="0" fontId="114" fillId="0" borderId="3" xfId="0" applyFont="1" applyBorder="1" applyAlignment="1">
      <alignment horizontal="center" vertical="center" wrapText="1"/>
    </xf>
    <xf numFmtId="0" fontId="114" fillId="0" borderId="50" xfId="0" applyFont="1" applyBorder="1" applyAlignment="1">
      <alignment horizontal="center" vertical="center" wrapText="1"/>
    </xf>
    <xf numFmtId="0" fontId="85" fillId="0" borderId="11" xfId="0" applyFont="1" applyBorder="1" applyAlignment="1">
      <alignment horizontal="center" vertical="center" shrinkToFit="1"/>
    </xf>
    <xf numFmtId="0" fontId="85" fillId="0" borderId="3" xfId="0" applyFont="1" applyBorder="1" applyAlignment="1">
      <alignment horizontal="center" vertical="center" shrinkToFit="1"/>
    </xf>
    <xf numFmtId="0" fontId="85" fillId="0" borderId="12" xfId="0" applyFont="1" applyBorder="1" applyAlignment="1">
      <alignment horizontal="center" vertical="center" shrinkToFit="1"/>
    </xf>
    <xf numFmtId="0" fontId="116" fillId="0" borderId="4" xfId="0" applyFont="1" applyBorder="1" applyAlignment="1">
      <alignment horizontal="center" vertical="center" wrapText="1"/>
    </xf>
    <xf numFmtId="0" fontId="116" fillId="0" borderId="3" xfId="0" applyFont="1" applyBorder="1" applyAlignment="1">
      <alignment horizontal="center" vertical="center" wrapText="1"/>
    </xf>
    <xf numFmtId="0" fontId="116" fillId="0" borderId="50" xfId="0" applyFont="1" applyBorder="1" applyAlignment="1">
      <alignment horizontal="center" vertical="center" wrapText="1"/>
    </xf>
    <xf numFmtId="0" fontId="117" fillId="0" borderId="11" xfId="20" applyNumberFormat="1" applyFont="1" applyFill="1" applyBorder="1" applyAlignment="1">
      <alignment horizontal="center" vertical="center" shrinkToFit="1"/>
    </xf>
    <xf numFmtId="0" fontId="117" fillId="0" borderId="3" xfId="20" applyNumberFormat="1" applyFont="1" applyFill="1" applyBorder="1" applyAlignment="1">
      <alignment horizontal="center" vertical="center" shrinkToFit="1"/>
    </xf>
    <xf numFmtId="0" fontId="117" fillId="0" borderId="125" xfId="20" applyNumberFormat="1" applyFont="1" applyFill="1" applyBorder="1" applyAlignment="1">
      <alignment horizontal="center" vertical="center" shrinkToFit="1"/>
    </xf>
    <xf numFmtId="0" fontId="104" fillId="0" borderId="100" xfId="0" applyFont="1" applyBorder="1" applyAlignment="1">
      <alignment horizontal="center" vertical="center" wrapText="1"/>
    </xf>
    <xf numFmtId="0" fontId="104" fillId="0" borderId="101" xfId="0" applyFont="1" applyBorder="1" applyAlignment="1">
      <alignment horizontal="center" vertical="center" wrapText="1"/>
    </xf>
    <xf numFmtId="0" fontId="104" fillId="0" borderId="102" xfId="0" applyFont="1" applyBorder="1" applyAlignment="1">
      <alignment horizontal="center" vertical="center" wrapText="1"/>
    </xf>
    <xf numFmtId="0" fontId="112" fillId="0" borderId="4" xfId="0" applyFont="1" applyBorder="1" applyAlignment="1">
      <alignment horizontal="center" vertical="center"/>
    </xf>
    <xf numFmtId="0" fontId="35" fillId="0" borderId="11" xfId="0" applyNumberFormat="1" applyFont="1" applyBorder="1" applyAlignment="1">
      <alignment horizontal="center" vertical="center" shrinkToFit="1"/>
    </xf>
    <xf numFmtId="0" fontId="35" fillId="0" borderId="3" xfId="0" applyNumberFormat="1" applyFont="1" applyBorder="1" applyAlignment="1">
      <alignment horizontal="center" vertical="center" shrinkToFit="1"/>
    </xf>
    <xf numFmtId="0" fontId="35" fillId="0" borderId="125" xfId="0" applyNumberFormat="1" applyFont="1" applyBorder="1" applyAlignment="1">
      <alignment horizontal="center" vertical="center" shrinkToFit="1"/>
    </xf>
    <xf numFmtId="184" fontId="148" fillId="0" borderId="96" xfId="0" applyNumberFormat="1" applyFont="1" applyBorder="1" applyAlignment="1">
      <alignment horizontal="center" vertical="center" wrapText="1"/>
    </xf>
    <xf numFmtId="184" fontId="148" fillId="0" borderId="97" xfId="0" applyNumberFormat="1" applyFont="1" applyBorder="1" applyAlignment="1">
      <alignment horizontal="center" vertical="center" wrapText="1"/>
    </xf>
    <xf numFmtId="184" fontId="148" fillId="0" borderId="113" xfId="0" applyNumberFormat="1" applyFont="1" applyBorder="1" applyAlignment="1">
      <alignment horizontal="center" vertical="center" wrapText="1"/>
    </xf>
    <xf numFmtId="0" fontId="0" fillId="0" borderId="64" xfId="0" applyBorder="1" applyProtection="1">
      <alignment vertical="center"/>
      <protection locked="0"/>
    </xf>
    <xf numFmtId="0" fontId="0" fillId="0" borderId="65" xfId="0" applyBorder="1" applyProtection="1">
      <alignment vertical="center"/>
      <protection locked="0"/>
    </xf>
    <xf numFmtId="0" fontId="35" fillId="0" borderId="119" xfId="0" applyFont="1" applyBorder="1" applyAlignment="1">
      <alignment horizontal="center" vertical="center"/>
    </xf>
    <xf numFmtId="0" fontId="29" fillId="0" borderId="14" xfId="17" applyFont="1" applyBorder="1" applyAlignment="1">
      <alignment horizontal="center" vertical="center"/>
    </xf>
    <xf numFmtId="0" fontId="6" fillId="0" borderId="0" xfId="16" applyFont="1" applyFill="1" applyBorder="1" applyAlignment="1">
      <alignment horizontal="left" vertical="center" shrinkToFit="1"/>
    </xf>
    <xf numFmtId="0" fontId="111" fillId="0" borderId="2" xfId="17" applyFont="1" applyBorder="1" applyAlignment="1">
      <alignment horizontal="left" vertical="center" wrapText="1"/>
    </xf>
    <xf numFmtId="0" fontId="111" fillId="0" borderId="2" xfId="17" applyFont="1" applyBorder="1" applyAlignment="1">
      <alignment horizontal="left" vertical="center"/>
    </xf>
    <xf numFmtId="49" fontId="34" fillId="9" borderId="14" xfId="14" applyNumberFormat="1" applyFont="1" applyFill="1" applyBorder="1" applyAlignment="1">
      <alignment horizontal="center" vertical="center" wrapText="1" shrinkToFit="1"/>
    </xf>
    <xf numFmtId="49" fontId="30" fillId="9" borderId="14" xfId="14" applyNumberFormat="1" applyFont="1" applyFill="1" applyBorder="1" applyAlignment="1">
      <alignment horizontal="center" vertical="center" shrinkToFit="1"/>
    </xf>
    <xf numFmtId="0" fontId="30" fillId="9" borderId="14" xfId="17" applyFont="1" applyFill="1" applyBorder="1" applyAlignment="1">
      <alignment horizontal="center" vertical="center" wrapText="1"/>
    </xf>
    <xf numFmtId="49" fontId="30" fillId="0" borderId="14" xfId="14" applyNumberFormat="1" applyFont="1" applyFill="1" applyBorder="1" applyAlignment="1">
      <alignment horizontal="center" vertical="center" shrinkToFit="1"/>
    </xf>
    <xf numFmtId="0" fontId="30" fillId="0" borderId="14" xfId="17" applyFont="1" applyFill="1" applyBorder="1" applyAlignment="1">
      <alignment horizontal="center" vertical="center" wrapText="1"/>
    </xf>
    <xf numFmtId="0" fontId="7" fillId="0" borderId="0" xfId="7" applyFont="1" applyFill="1" applyAlignment="1">
      <alignment horizontal="right" vertical="center"/>
    </xf>
    <xf numFmtId="0" fontId="5" fillId="0" borderId="0" xfId="7" applyFont="1" applyFill="1" applyBorder="1" applyAlignment="1">
      <alignment horizontal="center" vertical="center" wrapText="1"/>
    </xf>
    <xf numFmtId="0" fontId="5" fillId="0" borderId="0" xfId="7" applyFill="1" applyBorder="1" applyAlignment="1">
      <alignment horizontal="center" vertical="center"/>
    </xf>
    <xf numFmtId="0" fontId="8" fillId="0" borderId="0" xfId="7" applyFont="1" applyFill="1" applyBorder="1" applyAlignment="1">
      <alignment horizontal="center" vertical="center"/>
    </xf>
    <xf numFmtId="0" fontId="5" fillId="0" borderId="0" xfId="7" applyFont="1" applyFill="1" applyBorder="1" applyAlignment="1">
      <alignment horizontal="center" vertical="center"/>
    </xf>
    <xf numFmtId="49" fontId="26" fillId="10" borderId="1" xfId="14" applyNumberFormat="1" applyFont="1" applyFill="1" applyBorder="1" applyAlignment="1">
      <alignment horizontal="center" shrinkToFit="1"/>
    </xf>
    <xf numFmtId="0" fontId="6" fillId="0" borderId="14" xfId="17" applyFont="1" applyBorder="1" applyAlignment="1">
      <alignment horizontal="center" vertical="center" wrapText="1"/>
    </xf>
    <xf numFmtId="0" fontId="29" fillId="0" borderId="14" xfId="17" applyFont="1" applyBorder="1" applyAlignment="1">
      <alignment horizontal="center" vertical="center" wrapText="1"/>
    </xf>
    <xf numFmtId="0" fontId="27" fillId="0" borderId="14" xfId="17" applyFont="1" applyBorder="1" applyAlignment="1">
      <alignment horizontal="center" vertical="center" wrapText="1"/>
    </xf>
    <xf numFmtId="49" fontId="32" fillId="0" borderId="1" xfId="14" applyNumberFormat="1" applyFont="1" applyFill="1" applyBorder="1" applyAlignment="1">
      <alignment horizontal="left" wrapText="1" shrinkToFit="1"/>
    </xf>
    <xf numFmtId="49" fontId="32" fillId="0" borderId="1" xfId="14" applyNumberFormat="1" applyFont="1" applyFill="1" applyBorder="1" applyAlignment="1">
      <alignment horizontal="left" shrinkToFit="1"/>
    </xf>
    <xf numFmtId="0" fontId="29" fillId="0" borderId="14" xfId="17" applyFont="1" applyBorder="1" applyAlignment="1">
      <alignment horizontal="left" vertical="center" wrapText="1"/>
    </xf>
    <xf numFmtId="0" fontId="34" fillId="9" borderId="14" xfId="17" applyFont="1" applyFill="1" applyBorder="1" applyAlignment="1">
      <alignment horizontal="center" vertical="center" wrapText="1"/>
    </xf>
    <xf numFmtId="0" fontId="29" fillId="0" borderId="4" xfId="17" applyFont="1" applyFill="1" applyBorder="1" applyAlignment="1">
      <alignment horizontal="left" vertical="center" wrapText="1"/>
    </xf>
    <xf numFmtId="0" fontId="29" fillId="0" borderId="3" xfId="17" applyFont="1" applyFill="1" applyBorder="1" applyAlignment="1">
      <alignment horizontal="left" vertical="center" wrapText="1"/>
    </xf>
    <xf numFmtId="0" fontId="29" fillId="0" borderId="12" xfId="17" applyFont="1" applyFill="1" applyBorder="1" applyAlignment="1">
      <alignment horizontal="left" vertical="center" wrapText="1"/>
    </xf>
    <xf numFmtId="0" fontId="29" fillId="0" borderId="14" xfId="0" applyFont="1" applyFill="1" applyBorder="1" applyAlignment="1">
      <alignment horizontal="center" vertical="center" wrapText="1"/>
    </xf>
    <xf numFmtId="0" fontId="29" fillId="0" borderId="14" xfId="0" applyFont="1" applyFill="1" applyBorder="1" applyAlignment="1">
      <alignment horizontal="center" vertical="center"/>
    </xf>
    <xf numFmtId="0" fontId="6" fillId="0" borderId="14" xfId="17" applyFont="1" applyFill="1" applyBorder="1" applyAlignment="1">
      <alignment horizontal="left" vertical="center" wrapText="1"/>
    </xf>
    <xf numFmtId="0" fontId="29" fillId="0" borderId="14" xfId="17" applyFont="1" applyFill="1" applyBorder="1" applyAlignment="1">
      <alignment horizontal="left" vertical="center" wrapText="1"/>
    </xf>
    <xf numFmtId="49" fontId="29" fillId="0" borderId="14" xfId="14" applyNumberFormat="1" applyFont="1" applyFill="1" applyBorder="1" applyAlignment="1">
      <alignment horizontal="left" vertical="center" wrapText="1" shrinkToFit="1"/>
    </xf>
    <xf numFmtId="49" fontId="29" fillId="0" borderId="14" xfId="14" applyNumberFormat="1" applyFont="1" applyFill="1" applyBorder="1" applyAlignment="1">
      <alignment horizontal="left" vertical="center" shrinkToFit="1"/>
    </xf>
    <xf numFmtId="49" fontId="28" fillId="0" borderId="14" xfId="14" applyNumberFormat="1" applyFont="1" applyFill="1" applyBorder="1" applyAlignment="1">
      <alignment horizontal="center" vertical="center" shrinkToFit="1"/>
    </xf>
    <xf numFmtId="49" fontId="37" fillId="0" borderId="14" xfId="14" applyNumberFormat="1" applyFont="1" applyFill="1" applyBorder="1" applyAlignment="1">
      <alignment horizontal="center" vertical="center" wrapText="1" shrinkToFit="1"/>
    </xf>
    <xf numFmtId="49" fontId="37" fillId="0" borderId="14" xfId="14" applyNumberFormat="1" applyFont="1" applyFill="1" applyBorder="1" applyAlignment="1">
      <alignment horizontal="center" vertical="center" shrinkToFit="1"/>
    </xf>
    <xf numFmtId="49" fontId="29" fillId="0" borderId="14" xfId="14" applyNumberFormat="1" applyFont="1" applyFill="1" applyBorder="1" applyAlignment="1">
      <alignment horizontal="center" vertical="center" shrinkToFit="1"/>
    </xf>
    <xf numFmtId="0" fontId="82" fillId="0" borderId="0" xfId="0" applyFont="1" applyAlignment="1">
      <alignment horizontal="left"/>
    </xf>
    <xf numFmtId="0" fontId="17" fillId="0" borderId="0" xfId="0" applyFont="1" applyFill="1" applyAlignment="1">
      <alignment horizontal="center" vertical="top"/>
    </xf>
    <xf numFmtId="0" fontId="16" fillId="0" borderId="0" xfId="0" applyFont="1" applyAlignment="1">
      <alignment horizontal="center" wrapText="1"/>
    </xf>
    <xf numFmtId="0" fontId="16" fillId="0" borderId="0" xfId="0" applyFont="1" applyAlignment="1">
      <alignment horizontal="center"/>
    </xf>
    <xf numFmtId="0" fontId="19" fillId="8" borderId="20" xfId="0" applyFont="1" applyFill="1" applyBorder="1" applyAlignment="1">
      <alignment horizontal="center" vertical="center" wrapText="1"/>
    </xf>
    <xf numFmtId="0" fontId="19" fillId="8" borderId="19" xfId="0" applyFont="1" applyFill="1" applyBorder="1" applyAlignment="1">
      <alignment horizontal="center" vertical="center" wrapText="1"/>
    </xf>
    <xf numFmtId="0" fontId="19" fillId="8" borderId="26" xfId="0" applyFont="1" applyFill="1" applyBorder="1" applyAlignment="1">
      <alignment horizontal="center" vertical="center" wrapText="1"/>
    </xf>
    <xf numFmtId="0" fontId="19" fillId="8" borderId="32" xfId="0" applyFont="1" applyFill="1" applyBorder="1" applyAlignment="1">
      <alignment horizontal="center" vertical="center" wrapText="1"/>
    </xf>
    <xf numFmtId="0" fontId="15" fillId="0" borderId="0" xfId="0" applyFont="1" applyAlignment="1">
      <alignment vertical="center" wrapText="1"/>
    </xf>
    <xf numFmtId="0" fontId="15" fillId="0" borderId="2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38" fontId="15" fillId="0" borderId="23" xfId="0" applyNumberFormat="1" applyFont="1" applyBorder="1" applyAlignment="1">
      <alignment horizontal="center" vertical="center" wrapText="1"/>
    </xf>
    <xf numFmtId="38" fontId="15" fillId="0" borderId="24" xfId="0" applyNumberFormat="1" applyFont="1" applyBorder="1" applyAlignment="1">
      <alignment horizontal="center" vertical="center" wrapText="1"/>
    </xf>
    <xf numFmtId="0" fontId="15" fillId="0" borderId="19" xfId="0" applyFont="1" applyBorder="1" applyAlignment="1">
      <alignment horizontal="center" vertical="center" wrapText="1"/>
    </xf>
    <xf numFmtId="0" fontId="15" fillId="0" borderId="14" xfId="0" applyFont="1" applyBorder="1" applyAlignment="1">
      <alignment horizontal="center" vertical="center"/>
    </xf>
    <xf numFmtId="0" fontId="163" fillId="0" borderId="20" xfId="0" applyFont="1" applyBorder="1" applyAlignment="1">
      <alignment horizontal="center" vertical="center" wrapText="1"/>
    </xf>
    <xf numFmtId="0" fontId="163" fillId="0" borderId="19" xfId="0" applyFont="1" applyBorder="1" applyAlignment="1">
      <alignment horizontal="center" vertical="center"/>
    </xf>
    <xf numFmtId="0" fontId="163" fillId="0" borderId="21" xfId="0" applyFont="1" applyBorder="1" applyAlignment="1">
      <alignment horizontal="center" vertical="center"/>
    </xf>
    <xf numFmtId="0" fontId="163" fillId="0" borderId="14" xfId="0" applyFont="1" applyBorder="1" applyAlignment="1">
      <alignment horizontal="center" vertical="center"/>
    </xf>
    <xf numFmtId="0" fontId="12" fillId="0" borderId="21" xfId="0" applyFont="1" applyBorder="1" applyAlignment="1">
      <alignment horizontal="center" vertical="center" wrapText="1"/>
    </xf>
    <xf numFmtId="0" fontId="12" fillId="0" borderId="14" xfId="0" applyFont="1" applyBorder="1" applyAlignment="1">
      <alignment horizontal="center" vertical="center" wrapText="1"/>
    </xf>
    <xf numFmtId="38" fontId="15" fillId="0" borderId="22" xfId="0" applyNumberFormat="1" applyFont="1" applyBorder="1" applyAlignment="1">
      <alignment horizontal="center" vertical="center" wrapText="1"/>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2" fillId="0" borderId="22" xfId="0" applyFont="1" applyBorder="1" applyAlignment="1">
      <alignment horizontal="center" vertical="center" wrapText="1" shrinkToFit="1"/>
    </xf>
    <xf numFmtId="0" fontId="20" fillId="0" borderId="23" xfId="0" applyFont="1" applyBorder="1" applyAlignment="1">
      <alignment horizontal="center" vertical="center" shrinkToFit="1"/>
    </xf>
    <xf numFmtId="0" fontId="12" fillId="0" borderId="23" xfId="0" applyFont="1" applyBorder="1" applyAlignment="1">
      <alignment horizontal="center" vertical="center" wrapText="1" shrinkToFit="1"/>
    </xf>
    <xf numFmtId="0" fontId="20" fillId="0" borderId="24" xfId="0" applyFont="1" applyBorder="1" applyAlignment="1">
      <alignment horizontal="center" vertical="center" shrinkToFit="1"/>
    </xf>
    <xf numFmtId="0" fontId="0" fillId="0" borderId="14" xfId="0" applyBorder="1" applyAlignment="1">
      <alignment horizontal="center" vertical="center"/>
    </xf>
    <xf numFmtId="0" fontId="93" fillId="14" borderId="82" xfId="0" applyFont="1" applyFill="1" applyBorder="1" applyAlignment="1">
      <alignment horizontal="center" vertical="center"/>
    </xf>
    <xf numFmtId="0" fontId="89" fillId="14" borderId="52" xfId="0" applyFont="1" applyFill="1" applyBorder="1" applyAlignment="1">
      <alignment horizontal="center" vertical="center"/>
    </xf>
    <xf numFmtId="0" fontId="89" fillId="14" borderId="82" xfId="0" applyFont="1" applyFill="1" applyBorder="1" applyAlignment="1">
      <alignment horizontal="center" vertical="center"/>
    </xf>
    <xf numFmtId="0" fontId="89" fillId="14" borderId="14" xfId="0" applyFont="1" applyFill="1" applyBorder="1" applyAlignment="1">
      <alignment horizontal="center" vertical="center"/>
    </xf>
    <xf numFmtId="0" fontId="0" fillId="14" borderId="14" xfId="0" applyFill="1" applyBorder="1" applyAlignment="1">
      <alignment horizontal="center" vertical="center"/>
    </xf>
    <xf numFmtId="0" fontId="89" fillId="0" borderId="33" xfId="0" applyFont="1" applyBorder="1" applyAlignment="1">
      <alignment horizontal="center" vertical="center"/>
    </xf>
    <xf numFmtId="0" fontId="89" fillId="0" borderId="2" xfId="0" applyFont="1" applyBorder="1" applyAlignment="1">
      <alignment horizontal="center" vertical="center"/>
    </xf>
    <xf numFmtId="49" fontId="47" fillId="0" borderId="0" xfId="20" applyNumberFormat="1" applyFont="1" applyFill="1" applyBorder="1" applyAlignment="1">
      <alignment horizontal="center" wrapText="1" shrinkToFit="1"/>
    </xf>
    <xf numFmtId="0" fontId="0" fillId="0" borderId="0" xfId="0" applyBorder="1">
      <alignment vertical="center"/>
    </xf>
    <xf numFmtId="49" fontId="58" fillId="0" borderId="99" xfId="20" applyNumberFormat="1" applyFont="1" applyFill="1" applyBorder="1" applyAlignment="1">
      <alignment horizontal="left" vertical="top" wrapText="1" shrinkToFit="1"/>
    </xf>
    <xf numFmtId="0" fontId="47" fillId="0" borderId="101" xfId="20" applyNumberFormat="1" applyFont="1" applyFill="1" applyBorder="1" applyAlignment="1">
      <alignment horizontal="left" vertical="center" shrinkToFit="1"/>
    </xf>
    <xf numFmtId="0" fontId="47" fillId="0" borderId="102" xfId="20" applyNumberFormat="1" applyFont="1" applyFill="1" applyBorder="1" applyAlignment="1">
      <alignment horizontal="left" vertical="center" shrinkToFit="1"/>
    </xf>
    <xf numFmtId="49" fontId="50" fillId="0" borderId="55" xfId="20" applyNumberFormat="1" applyFont="1" applyFill="1" applyBorder="1" applyAlignment="1">
      <alignment horizontal="center" vertical="center" wrapText="1"/>
    </xf>
    <xf numFmtId="0" fontId="50" fillId="0" borderId="55" xfId="20" applyNumberFormat="1" applyFont="1" applyFill="1" applyBorder="1" applyAlignment="1">
      <alignment horizontal="center" vertical="center" wrapText="1"/>
    </xf>
    <xf numFmtId="182" fontId="47" fillId="0" borderId="55" xfId="20" applyNumberFormat="1" applyFont="1" applyFill="1" applyBorder="1" applyAlignment="1">
      <alignment horizontal="center" vertical="center"/>
    </xf>
    <xf numFmtId="49" fontId="26" fillId="0" borderId="0" xfId="20" applyNumberFormat="1" applyFont="1" applyFill="1" applyBorder="1" applyAlignment="1">
      <alignment horizontal="center" wrapText="1" shrinkToFit="1"/>
    </xf>
    <xf numFmtId="49" fontId="30" fillId="0" borderId="20" xfId="20" applyNumberFormat="1" applyFont="1" applyFill="1" applyBorder="1" applyAlignment="1">
      <alignment horizontal="center" vertical="center" wrapText="1" shrinkToFit="1"/>
    </xf>
    <xf numFmtId="49" fontId="30" fillId="0" borderId="21" xfId="20" applyNumberFormat="1" applyFont="1" applyFill="1" applyBorder="1" applyAlignment="1">
      <alignment horizontal="center" vertical="center" wrapText="1" shrinkToFit="1"/>
    </xf>
    <xf numFmtId="49" fontId="30" fillId="0" borderId="25" xfId="20" applyNumberFormat="1" applyFont="1" applyFill="1" applyBorder="1" applyAlignment="1">
      <alignment horizontal="center" vertical="center" wrapText="1" shrinkToFit="1"/>
    </xf>
    <xf numFmtId="0" fontId="30" fillId="0" borderId="103" xfId="20" applyNumberFormat="1" applyFont="1" applyFill="1" applyBorder="1" applyAlignment="1">
      <alignment horizontal="center" vertical="center" wrapText="1" shrinkToFit="1"/>
    </xf>
    <xf numFmtId="0" fontId="30" fillId="0" borderId="104" xfId="20" applyNumberFormat="1" applyFont="1" applyFill="1" applyBorder="1" applyAlignment="1">
      <alignment horizontal="center" vertical="center" wrapText="1" shrinkToFit="1"/>
    </xf>
    <xf numFmtId="0" fontId="30" fillId="0" borderId="105" xfId="20" applyNumberFormat="1" applyFont="1" applyFill="1" applyBorder="1" applyAlignment="1">
      <alignment horizontal="center" vertical="center" wrapText="1" shrinkToFit="1"/>
    </xf>
    <xf numFmtId="0" fontId="30" fillId="0" borderId="106" xfId="20" applyNumberFormat="1" applyFont="1" applyFill="1" applyBorder="1" applyAlignment="1">
      <alignment horizontal="center" vertical="center" wrapText="1" shrinkToFit="1"/>
    </xf>
    <xf numFmtId="0" fontId="28" fillId="0" borderId="68" xfId="20" applyNumberFormat="1" applyFont="1" applyFill="1" applyBorder="1" applyAlignment="1">
      <alignment horizontal="center" vertical="center" shrinkToFit="1"/>
    </xf>
    <xf numFmtId="0" fontId="79" fillId="0" borderId="69" xfId="0" applyNumberFormat="1" applyFont="1" applyBorder="1" applyAlignment="1">
      <alignment horizontal="center" vertical="center" shrinkToFit="1"/>
    </xf>
    <xf numFmtId="0" fontId="79" fillId="0" borderId="72" xfId="0" applyNumberFormat="1" applyFont="1" applyBorder="1" applyAlignment="1">
      <alignment horizontal="center" vertical="center" shrinkToFit="1"/>
    </xf>
    <xf numFmtId="49" fontId="28" fillId="0" borderId="68" xfId="20" applyNumberFormat="1" applyFont="1" applyFill="1" applyBorder="1" applyAlignment="1">
      <alignment horizontal="center" vertical="center" shrinkToFit="1"/>
    </xf>
    <xf numFmtId="0" fontId="28" fillId="0" borderId="69" xfId="20" applyNumberFormat="1" applyFont="1" applyFill="1" applyBorder="1" applyAlignment="1">
      <alignment horizontal="center" vertical="center" shrinkToFit="1"/>
    </xf>
    <xf numFmtId="0" fontId="28" fillId="0" borderId="72" xfId="20" applyNumberFormat="1" applyFont="1" applyFill="1" applyBorder="1" applyAlignment="1">
      <alignment horizontal="center" vertical="center" shrinkToFit="1"/>
    </xf>
    <xf numFmtId="0" fontId="79" fillId="0" borderId="69" xfId="0" applyNumberFormat="1" applyFont="1" applyFill="1" applyBorder="1" applyAlignment="1">
      <alignment horizontal="center" vertical="center" shrinkToFit="1"/>
    </xf>
    <xf numFmtId="0" fontId="79" fillId="0" borderId="72" xfId="0" applyNumberFormat="1" applyFont="1" applyFill="1" applyBorder="1" applyAlignment="1">
      <alignment horizontal="center" vertical="center" shrinkToFit="1"/>
    </xf>
    <xf numFmtId="14" fontId="28" fillId="0" borderId="68" xfId="20" applyNumberFormat="1" applyFont="1" applyFill="1" applyBorder="1" applyAlignment="1">
      <alignment horizontal="center" vertical="center" shrinkToFit="1"/>
    </xf>
    <xf numFmtId="185" fontId="28" fillId="0" borderId="68" xfId="20" applyNumberFormat="1" applyFont="1" applyFill="1" applyBorder="1" applyAlignment="1">
      <alignment horizontal="center" vertical="center" shrinkToFit="1"/>
    </xf>
    <xf numFmtId="185" fontId="28" fillId="0" borderId="69" xfId="20" applyNumberFormat="1" applyFont="1" applyFill="1" applyBorder="1" applyAlignment="1">
      <alignment horizontal="center" vertical="center" shrinkToFit="1"/>
    </xf>
    <xf numFmtId="185" fontId="28" fillId="0" borderId="72" xfId="20" applyNumberFormat="1" applyFont="1" applyFill="1" applyBorder="1" applyAlignment="1">
      <alignment horizontal="center" vertical="center" shrinkToFit="1"/>
    </xf>
    <xf numFmtId="176" fontId="28" fillId="0" borderId="68" xfId="20" applyNumberFormat="1" applyFont="1" applyFill="1" applyBorder="1" applyAlignment="1">
      <alignment horizontal="center" vertical="center" shrinkToFit="1"/>
    </xf>
    <xf numFmtId="0" fontId="80" fillId="0" borderId="68" xfId="20" quotePrefix="1" applyNumberFormat="1" applyFont="1" applyFill="1" applyBorder="1" applyAlignment="1">
      <alignment horizontal="center" vertical="center" shrinkToFit="1"/>
    </xf>
    <xf numFmtId="0" fontId="28" fillId="0" borderId="107" xfId="20" applyNumberFormat="1" applyFont="1" applyFill="1" applyBorder="1" applyAlignment="1">
      <alignment horizontal="center" vertical="center" shrinkToFit="1"/>
    </xf>
    <xf numFmtId="0" fontId="30" fillId="0" borderId="30" xfId="20" applyNumberFormat="1" applyFont="1" applyFill="1" applyBorder="1" applyAlignment="1">
      <alignment horizontal="center" vertical="center" wrapText="1" shrinkToFit="1"/>
    </xf>
    <xf numFmtId="0" fontId="30" fillId="0" borderId="97" xfId="20" applyNumberFormat="1" applyFont="1" applyFill="1" applyBorder="1" applyAlignment="1">
      <alignment horizontal="center" vertical="center" wrapText="1" shrinkToFit="1"/>
    </xf>
    <xf numFmtId="0" fontId="30" fillId="0" borderId="98" xfId="20" applyNumberFormat="1" applyFont="1" applyFill="1" applyBorder="1" applyAlignment="1">
      <alignment horizontal="center" vertical="center" wrapText="1" shrinkToFit="1"/>
    </xf>
    <xf numFmtId="176" fontId="28" fillId="0" borderId="96" xfId="20" applyNumberFormat="1" applyFont="1" applyFill="1" applyBorder="1" applyAlignment="1">
      <alignment horizontal="center" vertical="center" shrinkToFit="1"/>
    </xf>
    <xf numFmtId="0" fontId="28" fillId="0" borderId="97" xfId="20" applyNumberFormat="1" applyFont="1" applyFill="1" applyBorder="1" applyAlignment="1">
      <alignment horizontal="center" vertical="center" shrinkToFit="1"/>
    </xf>
    <xf numFmtId="0" fontId="28" fillId="0" borderId="108" xfId="20" applyNumberFormat="1" applyFont="1" applyFill="1" applyBorder="1" applyAlignment="1">
      <alignment horizontal="center" vertical="center" shrinkToFit="1"/>
    </xf>
    <xf numFmtId="49" fontId="30" fillId="0" borderId="109" xfId="20" applyNumberFormat="1" applyFont="1" applyFill="1" applyBorder="1" applyAlignment="1">
      <alignment horizontal="center" vertical="center" wrapText="1" shrinkToFit="1"/>
    </xf>
    <xf numFmtId="49" fontId="30" fillId="0" borderId="110" xfId="20" applyNumberFormat="1" applyFont="1" applyFill="1" applyBorder="1" applyAlignment="1">
      <alignment horizontal="center" vertical="center" wrapText="1" shrinkToFit="1"/>
    </xf>
    <xf numFmtId="49" fontId="30" fillId="0" borderId="112" xfId="20" applyNumberFormat="1" applyFont="1" applyFill="1" applyBorder="1" applyAlignment="1">
      <alignment horizontal="center" vertical="center" wrapText="1" shrinkToFit="1"/>
    </xf>
    <xf numFmtId="0" fontId="28" fillId="0" borderId="84" xfId="20" applyNumberFormat="1" applyFont="1" applyFill="1" applyBorder="1" applyAlignment="1">
      <alignment horizontal="center" vertical="center" shrinkToFit="1"/>
    </xf>
    <xf numFmtId="0" fontId="79" fillId="0" borderId="84" xfId="0" applyNumberFormat="1" applyFont="1" applyBorder="1" applyAlignment="1">
      <alignment horizontal="center" vertical="center" shrinkToFit="1"/>
    </xf>
    <xf numFmtId="182" fontId="28" fillId="0" borderId="84" xfId="20" applyNumberFormat="1" applyFont="1" applyFill="1" applyBorder="1" applyAlignment="1">
      <alignment horizontal="center" vertical="center" shrinkToFit="1"/>
    </xf>
    <xf numFmtId="49" fontId="28" fillId="0" borderId="84" xfId="20" applyNumberFormat="1" applyFont="1" applyFill="1" applyBorder="1" applyAlignment="1">
      <alignment horizontal="center" vertical="center" shrinkToFit="1"/>
    </xf>
    <xf numFmtId="0" fontId="28" fillId="0" borderId="111" xfId="20" applyNumberFormat="1" applyFont="1" applyFill="1" applyBorder="1" applyAlignment="1">
      <alignment horizontal="center" vertical="center" shrinkToFit="1"/>
    </xf>
    <xf numFmtId="0" fontId="30" fillId="0" borderId="113" xfId="20" applyNumberFormat="1" applyFont="1" applyFill="1" applyBorder="1" applyAlignment="1">
      <alignment horizontal="center" vertical="center" wrapText="1" shrinkToFit="1"/>
    </xf>
    <xf numFmtId="49" fontId="79" fillId="0" borderId="30" xfId="0" applyNumberFormat="1" applyFont="1" applyBorder="1" applyAlignment="1">
      <alignment horizontal="center" vertical="center" shrinkToFit="1"/>
    </xf>
    <xf numFmtId="49" fontId="79" fillId="0" borderId="97" xfId="0" applyNumberFormat="1" applyFont="1" applyBorder="1" applyAlignment="1">
      <alignment horizontal="center" vertical="center" shrinkToFit="1"/>
    </xf>
    <xf numFmtId="49" fontId="79" fillId="0" borderId="108" xfId="0" applyNumberFormat="1" applyFont="1" applyBorder="1" applyAlignment="1">
      <alignment horizontal="center" vertical="center" shrinkToFit="1"/>
    </xf>
    <xf numFmtId="49" fontId="28" fillId="0" borderId="96" xfId="20" applyNumberFormat="1" applyFont="1" applyFill="1" applyBorder="1" applyAlignment="1">
      <alignment horizontal="center" vertical="center" shrinkToFit="1"/>
    </xf>
    <xf numFmtId="0" fontId="79" fillId="0" borderId="84" xfId="0" applyNumberFormat="1" applyFont="1" applyFill="1" applyBorder="1" applyAlignment="1">
      <alignment horizontal="center" vertical="center" shrinkToFit="1"/>
    </xf>
    <xf numFmtId="49" fontId="79" fillId="0" borderId="30" xfId="0" applyNumberFormat="1" applyFont="1" applyFill="1" applyBorder="1" applyAlignment="1">
      <alignment horizontal="center" vertical="center" shrinkToFit="1"/>
    </xf>
    <xf numFmtId="0" fontId="79" fillId="0" borderId="97" xfId="0" applyNumberFormat="1" applyFont="1" applyFill="1" applyBorder="1" applyAlignment="1">
      <alignment horizontal="center" vertical="center" shrinkToFit="1"/>
    </xf>
    <xf numFmtId="0" fontId="79" fillId="0" borderId="108" xfId="0" applyNumberFormat="1" applyFont="1" applyFill="1" applyBorder="1" applyAlignment="1">
      <alignment horizontal="center" vertical="center" shrinkToFit="1"/>
    </xf>
    <xf numFmtId="0" fontId="30" fillId="0" borderId="30" xfId="20" applyNumberFormat="1" applyFont="1" applyFill="1" applyBorder="1" applyAlignment="1">
      <alignment horizontal="center" vertical="center" shrinkToFit="1"/>
    </xf>
    <xf numFmtId="0" fontId="0" fillId="0" borderId="97" xfId="0" applyNumberFormat="1" applyBorder="1" applyAlignment="1">
      <alignment vertical="center" shrinkToFit="1"/>
    </xf>
    <xf numFmtId="0" fontId="0" fillId="0" borderId="98" xfId="0" applyNumberFormat="1" applyBorder="1" applyAlignment="1">
      <alignment vertical="center" shrinkToFit="1"/>
    </xf>
    <xf numFmtId="49" fontId="28" fillId="0" borderId="55" xfId="20" applyNumberFormat="1" applyFont="1" applyFill="1" applyBorder="1" applyAlignment="1">
      <alignment horizontal="center" vertical="center" wrapText="1"/>
    </xf>
    <xf numFmtId="0" fontId="28" fillId="0" borderId="55" xfId="20" applyNumberFormat="1" applyFont="1" applyFill="1" applyBorder="1" applyAlignment="1">
      <alignment horizontal="center" vertical="center" wrapText="1"/>
    </xf>
    <xf numFmtId="182" fontId="26" fillId="0" borderId="55" xfId="20" applyNumberFormat="1" applyFont="1" applyFill="1" applyBorder="1" applyAlignment="1">
      <alignment horizontal="center" vertical="center"/>
    </xf>
    <xf numFmtId="177" fontId="179" fillId="0" borderId="52" xfId="0" applyNumberFormat="1" applyFont="1" applyBorder="1">
      <alignment vertical="center"/>
    </xf>
    <xf numFmtId="177" fontId="179" fillId="0" borderId="14" xfId="0" applyNumberFormat="1" applyFont="1" applyBorder="1">
      <alignment vertical="center"/>
    </xf>
    <xf numFmtId="177" fontId="179" fillId="0" borderId="146" xfId="0" applyNumberFormat="1" applyFont="1" applyBorder="1">
      <alignment vertical="center"/>
    </xf>
    <xf numFmtId="177" fontId="179" fillId="0" borderId="147" xfId="0" applyNumberFormat="1" applyFont="1" applyBorder="1">
      <alignment vertical="center"/>
    </xf>
    <xf numFmtId="177" fontId="179" fillId="0" borderId="4" xfId="0" applyNumberFormat="1" applyFont="1" applyBorder="1" applyAlignment="1">
      <alignment horizontal="center" vertical="center"/>
    </xf>
    <xf numFmtId="177" fontId="179" fillId="0" borderId="12" xfId="0" applyNumberFormat="1" applyFont="1" applyBorder="1" applyAlignment="1">
      <alignment horizontal="center" vertical="center"/>
    </xf>
    <xf numFmtId="177" fontId="179" fillId="0" borderId="148" xfId="0" applyNumberFormat="1" applyFont="1" applyBorder="1" applyAlignment="1">
      <alignment horizontal="center" vertical="center"/>
    </xf>
    <xf numFmtId="177" fontId="179" fillId="0" borderId="150" xfId="0" applyNumberFormat="1" applyFont="1" applyBorder="1" applyAlignment="1">
      <alignment horizontal="center" vertical="center"/>
    </xf>
    <xf numFmtId="177" fontId="179" fillId="0" borderId="149" xfId="0" applyNumberFormat="1" applyFont="1" applyBorder="1" applyAlignment="1">
      <alignment horizontal="center" vertical="center"/>
    </xf>
    <xf numFmtId="177" fontId="179" fillId="0" borderId="151" xfId="0" applyNumberFormat="1" applyFont="1" applyBorder="1" applyAlignment="1">
      <alignment horizontal="center" vertical="center"/>
    </xf>
    <xf numFmtId="177" fontId="179" fillId="0" borderId="14" xfId="0" applyNumberFormat="1" applyFont="1" applyBorder="1" applyAlignment="1">
      <alignment horizontal="center" vertical="center"/>
    </xf>
    <xf numFmtId="177" fontId="179" fillId="0" borderId="29" xfId="0" applyNumberFormat="1" applyFont="1" applyBorder="1" applyAlignment="1">
      <alignment horizontal="center" vertical="center"/>
    </xf>
    <xf numFmtId="177" fontId="179" fillId="0" borderId="146" xfId="0" applyNumberFormat="1" applyFont="1" applyBorder="1" applyAlignment="1">
      <alignment horizontal="center" vertical="center"/>
    </xf>
    <xf numFmtId="177" fontId="179" fillId="0" borderId="152" xfId="0" applyNumberFormat="1" applyFont="1" applyBorder="1" applyAlignment="1">
      <alignment horizontal="center" vertical="center"/>
    </xf>
    <xf numFmtId="0" fontId="15" fillId="0" borderId="154" xfId="0" applyFont="1" applyBorder="1" applyAlignment="1">
      <alignment horizontal="center" vertical="center" wrapText="1"/>
    </xf>
    <xf numFmtId="0" fontId="15" fillId="0" borderId="147" xfId="0" applyFont="1" applyBorder="1" applyAlignment="1">
      <alignment horizontal="center" vertical="center" wrapText="1"/>
    </xf>
    <xf numFmtId="0" fontId="15" fillId="0" borderId="153" xfId="0" applyFont="1" applyBorder="1" applyAlignment="1">
      <alignment horizontal="center" vertical="center" wrapText="1"/>
    </xf>
    <xf numFmtId="0" fontId="15" fillId="0" borderId="146" xfId="0" applyFont="1" applyBorder="1" applyAlignment="1">
      <alignment horizontal="center" vertical="center" wrapText="1"/>
    </xf>
  </cellXfs>
  <cellStyles count="27">
    <cellStyle name="20% - アクセント 1" xfId="1"/>
    <cellStyle name="20% - アクセント 4" xfId="2"/>
    <cellStyle name="40% - アクセント 1" xfId="3"/>
    <cellStyle name="40% - アクセント 2" xfId="4"/>
    <cellStyle name="40% - アクセント 4" xfId="5"/>
    <cellStyle name="アクセント 6" xfId="6"/>
    <cellStyle name="ハイパーリンク" xfId="21" builtinId="8"/>
    <cellStyle name="常规 2" xfId="7"/>
    <cellStyle name="常规 2 2" xfId="8"/>
    <cellStyle name="常规 3" xfId="9"/>
    <cellStyle name="常规 3 2" xfId="10"/>
    <cellStyle name="常规 3 2_7ヶ国以外用願書履歴書など" xfId="23"/>
    <cellStyle name="常规 3 2_a1004" xfId="11"/>
    <cellStyle name="常规 3 2_亚细亚报名表" xfId="24"/>
    <cellStyle name="常规 3_7ヶ国以外用願書履歴書など" xfId="12"/>
    <cellStyle name="常规 3_a1004" xfId="13"/>
    <cellStyle name="常规_Book1_1" xfId="14"/>
    <cellStyle name="常规_Book1_1 2" xfId="20"/>
    <cellStyle name="千位分隔[0] 2" xfId="15"/>
    <cellStyle name="標準" xfId="0" builtinId="0"/>
    <cellStyle name="標準 2" xfId="25"/>
    <cellStyle name="標準 2 2" xfId="26"/>
    <cellStyle name="標準_2チェックリスト" xfId="16"/>
    <cellStyle name="標準_2チェックリスト 2" xfId="17"/>
    <cellStyle name="货币[0] 2" xfId="18"/>
    <cellStyle name="货币[0] 2 2" xfId="19"/>
    <cellStyle name="货币[0]_Book1 2" xfId="22"/>
  </cellStyles>
  <dxfs count="9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FFCC"/>
        </patternFill>
      </fill>
    </dxf>
    <dxf>
      <font>
        <color rgb="FFC00000"/>
      </font>
      <fill>
        <patternFill>
          <bgColor rgb="FFFFC7CE"/>
        </patternFill>
      </fill>
    </dxf>
    <dxf>
      <fill>
        <patternFill>
          <bgColor rgb="FFFFFFCC"/>
        </patternFill>
      </fill>
    </dxf>
    <dxf>
      <font>
        <color rgb="FF9C0006"/>
      </font>
      <fill>
        <patternFill>
          <bgColor rgb="FFFFC7CE"/>
        </patternFill>
      </fill>
    </dxf>
    <dxf>
      <fill>
        <patternFill patternType="solid">
          <fgColor indexed="64"/>
          <bgColor indexed="43"/>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FFFF99"/>
        </patternFill>
      </fill>
    </dxf>
    <dxf>
      <fill>
        <patternFill>
          <bgColor rgb="FFFFFFCC"/>
        </patternFill>
      </fill>
    </dxf>
    <dxf>
      <font>
        <color auto="1"/>
      </font>
      <fill>
        <patternFill>
          <bgColor rgb="FFFAFEC8"/>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fgColor indexed="64"/>
          <bgColor indexed="43"/>
        </patternFill>
      </fill>
    </dxf>
    <dxf>
      <fill>
        <patternFill patternType="solid">
          <fgColor indexed="64"/>
          <bgColor indexed="43"/>
        </patternFill>
      </fill>
    </dxf>
    <dxf>
      <font>
        <b val="0"/>
        <condense val="0"/>
        <extend val="0"/>
        <color auto="1"/>
      </font>
      <fill>
        <patternFill patternType="solid">
          <fgColor indexed="64"/>
          <bgColor indexed="43"/>
        </patternFill>
      </fill>
    </dxf>
    <dxf>
      <font>
        <b val="0"/>
        <condense val="0"/>
        <extend val="0"/>
        <color indexed="55"/>
      </font>
      <fill>
        <patternFill patternType="solid">
          <fgColor indexed="64"/>
          <bgColor indexed="43"/>
        </patternFill>
      </fill>
    </dxf>
    <dxf>
      <font>
        <b/>
        <i val="0"/>
        <condense val="0"/>
        <extend val="0"/>
        <color auto="1"/>
      </font>
    </dxf>
    <dxf>
      <font>
        <b val="0"/>
        <i val="0"/>
        <strike val="0"/>
        <condense val="0"/>
        <extend val="0"/>
        <outline val="0"/>
        <shadow val="0"/>
        <u val="none"/>
        <vertAlign val="baseline"/>
        <sz val="11"/>
        <color theme="0"/>
        <name val="宋体"/>
        <scheme val="none"/>
      </font>
    </dxf>
    <dxf>
      <fill>
        <patternFill patternType="solid">
          <fgColor indexed="64"/>
          <bgColor rgb="FFFFFF99"/>
        </patternFill>
      </fill>
    </dxf>
    <dxf>
      <font>
        <b val="0"/>
        <i val="0"/>
        <strike val="0"/>
        <condense val="0"/>
        <extend val="0"/>
        <outline val="0"/>
        <shadow val="0"/>
        <u val="none"/>
        <vertAlign val="baseline"/>
        <sz val="11"/>
        <color theme="9" tint="-0.24994659260841701"/>
        <name val="宋体"/>
        <scheme val="none"/>
      </font>
    </dxf>
    <dxf>
      <fill>
        <patternFill patternType="solid">
          <fgColor indexed="64"/>
          <bgColor indexed="43"/>
        </patternFill>
      </fill>
    </dxf>
    <dxf>
      <font>
        <b/>
        <i val="0"/>
        <condense val="0"/>
        <extend val="0"/>
        <color auto="1"/>
      </font>
      <fill>
        <patternFill patternType="solid">
          <fgColor indexed="64"/>
          <bgColor indexed="43"/>
        </patternFill>
      </fill>
    </dxf>
    <dxf>
      <fill>
        <patternFill patternType="solid">
          <fgColor indexed="64"/>
          <bgColor indexed="43"/>
        </patternFill>
      </fill>
    </dxf>
    <dxf>
      <font>
        <b val="0"/>
        <i val="0"/>
        <strike val="0"/>
        <condense val="0"/>
        <extend val="0"/>
        <outline val="0"/>
        <shadow val="0"/>
        <u val="none"/>
        <vertAlign val="baseline"/>
        <sz val="11"/>
        <color theme="0"/>
        <name val="宋体"/>
        <scheme val="none"/>
      </font>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val="0"/>
        <i val="0"/>
        <color theme="0"/>
      </font>
      <fill>
        <patternFill patternType="solid">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CAAF2"/>
        </patternFill>
      </fill>
    </dxf>
    <dxf>
      <fill>
        <patternFill>
          <bgColor rgb="FFF9CBF9"/>
        </patternFill>
      </fill>
    </dxf>
    <dxf>
      <fill>
        <patternFill>
          <bgColor rgb="FFFFCCFF"/>
        </patternFill>
      </fill>
    </dxf>
    <dxf>
      <fill>
        <patternFill>
          <bgColor rgb="FFFFCCFF"/>
        </patternFill>
      </fill>
    </dxf>
    <dxf>
      <fill>
        <patternFill>
          <bgColor rgb="FFFFFF99"/>
        </patternFill>
      </fill>
    </dxf>
  </dxfs>
  <tableStyles count="0" defaultTableStyle="TableStyleMedium9" defaultPivotStyle="PivotStyleLight16"/>
  <colors>
    <mruColors>
      <color rgb="FFF9CBF9"/>
      <color rgb="FFFFFFCC"/>
      <color rgb="FFEEB4D2"/>
      <color rgb="FFE9A1C7"/>
      <color rgb="FFFFC7CE"/>
      <color rgb="FFFFCCFF"/>
      <color rgb="FFA8F4F8"/>
      <color rgb="FFE089FB"/>
      <color rgb="FFFCAA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S!P2"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fmlaLink="AS!Q2" lockText="1"/>
</file>

<file path=xl/ctrlProps/ctrlProp14.xml><?xml version="1.0" encoding="utf-8"?>
<formControlPr xmlns="http://schemas.microsoft.com/office/spreadsheetml/2009/9/main" objectType="CheckBox" fmlaLink="AS!H2" lockText="1"/>
</file>

<file path=xl/ctrlProps/ctrlProp15.xml><?xml version="1.0" encoding="utf-8"?>
<formControlPr xmlns="http://schemas.microsoft.com/office/spreadsheetml/2009/9/main" objectType="CheckBox" fmlaLink="AS!I2" lockText="1"/>
</file>

<file path=xl/ctrlProps/ctrlProp16.xml><?xml version="1.0" encoding="utf-8"?>
<formControlPr xmlns="http://schemas.microsoft.com/office/spreadsheetml/2009/9/main" objectType="CheckBox" fmlaLink="AS!J2" lockText="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AS!C2"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AS!B2" lockText="1" noThreeD="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AS!L6"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S!M6" lockText="1" noThreeD="1"/>
</file>

<file path=xl/ctrlProps/ctrlProp28.xml><?xml version="1.0" encoding="utf-8"?>
<formControlPr xmlns="http://schemas.microsoft.com/office/spreadsheetml/2009/9/main" objectType="CheckBox" fmlaLink="AS!M7" lockText="1" noThreeD="1"/>
</file>

<file path=xl/ctrlProps/ctrlProp29.xml><?xml version="1.0" encoding="utf-8"?>
<formControlPr xmlns="http://schemas.microsoft.com/office/spreadsheetml/2009/9/main" objectType="CheckBox" fmlaLink="AS!M8"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S!M9" lockText="1" noThreeD="1"/>
</file>

<file path=xl/ctrlProps/ctrlProp31.xml><?xml version="1.0" encoding="utf-8"?>
<formControlPr xmlns="http://schemas.microsoft.com/office/spreadsheetml/2009/9/main" objectType="CheckBox" fmlaLink="AS!M10" lockText="1" noThreeD="1"/>
</file>

<file path=xl/ctrlProps/ctrlProp32.xml><?xml version="1.0" encoding="utf-8"?>
<formControlPr xmlns="http://schemas.microsoft.com/office/spreadsheetml/2009/9/main" objectType="CheckBox" fmlaLink="AS!P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AS!G2" lockText="1"/>
</file>

<file path=xl/ctrlProps/ctrlProp36.xml><?xml version="1.0" encoding="utf-8"?>
<formControlPr xmlns="http://schemas.microsoft.com/office/spreadsheetml/2009/9/main" objectType="CheckBox" fmlaLink="AS!L2" lockText="1"/>
</file>

<file path=xl/ctrlProps/ctrlProp37.xml><?xml version="1.0" encoding="utf-8"?>
<formControlPr xmlns="http://schemas.microsoft.com/office/spreadsheetml/2009/9/main" objectType="CheckBox" fmlaLink="AS!M2" lockText="1"/>
</file>

<file path=xl/ctrlProps/ctrlProp38.xml><?xml version="1.0" encoding="utf-8"?>
<formControlPr xmlns="http://schemas.microsoft.com/office/spreadsheetml/2009/9/main" objectType="CheckBox" fmlaLink="AS!Q2" lockText="1"/>
</file>

<file path=xl/ctrlProps/ctrlProp39.xml><?xml version="1.0" encoding="utf-8"?>
<formControlPr xmlns="http://schemas.microsoft.com/office/spreadsheetml/2009/9/main" objectType="CheckBox" fmlaLink="AS!P2"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S!$B$2" lockText="1"/>
</file>

<file path=xl/ctrlProps/ctrlProp41.xml><?xml version="1.0" encoding="utf-8"?>
<formControlPr xmlns="http://schemas.microsoft.com/office/spreadsheetml/2009/9/main" objectType="CheckBox" fmlaLink="AS!C2" lockText="1"/>
</file>

<file path=xl/ctrlProps/ctrlProp42.xml><?xml version="1.0" encoding="utf-8"?>
<formControlPr xmlns="http://schemas.microsoft.com/office/spreadsheetml/2009/9/main" objectType="CheckBox" fmlaLink="AS!L2" lockText="1"/>
</file>

<file path=xl/ctrlProps/ctrlProp43.xml><?xml version="1.0" encoding="utf-8"?>
<formControlPr xmlns="http://schemas.microsoft.com/office/spreadsheetml/2009/9/main" objectType="CheckBox" fmlaLink="AS!M2" lockText="1"/>
</file>

<file path=xl/ctrlProps/ctrlProp44.xml><?xml version="1.0" encoding="utf-8"?>
<formControlPr xmlns="http://schemas.microsoft.com/office/spreadsheetml/2009/9/main" objectType="CheckBox" fmlaLink="AS!C6" lockText="1"/>
</file>

<file path=xl/ctrlProps/ctrlProp45.xml><?xml version="1.0" encoding="utf-8"?>
<formControlPr xmlns="http://schemas.microsoft.com/office/spreadsheetml/2009/9/main" objectType="CheckBox" fmlaLink="AS!D6" lockText="1"/>
</file>

<file path=xl/ctrlProps/ctrlProp46.xml><?xml version="1.0" encoding="utf-8"?>
<formControlPr xmlns="http://schemas.microsoft.com/office/spreadsheetml/2009/9/main" objectType="CheckBox" fmlaLink="AS!F6" lockText="1"/>
</file>

<file path=xl/ctrlProps/ctrlProp47.xml><?xml version="1.0" encoding="utf-8"?>
<formControlPr xmlns="http://schemas.microsoft.com/office/spreadsheetml/2009/9/main" objectType="CheckBox" fmlaLink="AS!G6" lockText="1"/>
</file>

<file path=xl/ctrlProps/ctrlProp48.xml><?xml version="1.0" encoding="utf-8"?>
<formControlPr xmlns="http://schemas.microsoft.com/office/spreadsheetml/2009/9/main" objectType="CheckBox" fmlaLink="AS!I6" lockText="1" noThreeD="1"/>
</file>

<file path=xl/ctrlProps/ctrlProp49.xml><?xml version="1.0" encoding="utf-8"?>
<formControlPr xmlns="http://schemas.microsoft.com/office/spreadsheetml/2009/9/main" objectType="CheckBox" fmlaLink="AS!E6"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AS!H6" lockText="1"/>
</file>

<file path=xl/ctrlProps/ctrlProp51.xml><?xml version="1.0" encoding="utf-8"?>
<formControlPr xmlns="http://schemas.microsoft.com/office/spreadsheetml/2009/9/main" objectType="CheckBox" fmlaLink="AS!J6" lockText="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S!L2" lockText="1"/>
</file>

<file path=xl/ctrlProps/ctrlProp9.xml><?xml version="1.0" encoding="utf-8"?>
<formControlPr xmlns="http://schemas.microsoft.com/office/spreadsheetml/2009/9/main" objectType="CheckBox" fmlaLink="AS!M2" lockText="1"/>
</file>

<file path=xl/drawings/_rels/drawing1.xml.rels><?xml version="1.0" encoding="UTF-8" standalone="yes"?>
<Relationships xmlns="http://schemas.openxmlformats.org/package/2006/relationships"><Relationship Id="rId3" Type="http://schemas.openxmlformats.org/officeDocument/2006/relationships/hyperlink" Target="#&#24517;&#35201;&#36164;&#26009;&#28165;&#21333;!A1"/><Relationship Id="rId2" Type="http://schemas.openxmlformats.org/officeDocument/2006/relationships/hyperlink" Target="#&#25307;&#29983;&#31616;&#31456;!A1"/><Relationship Id="rId1" Type="http://schemas.openxmlformats.org/officeDocument/2006/relationships/hyperlink" Target="#'&#23653;&#21450;&#12381;&#12398;&#20182;Personal records'!A1"/></Relationships>
</file>

<file path=xl/drawings/_rels/drawing2.xml.rels><?xml version="1.0" encoding="UTF-8" standalone="yes"?>
<Relationships xmlns="http://schemas.openxmlformats.org/package/2006/relationships"><Relationship Id="rId8" Type="http://schemas.openxmlformats.org/officeDocument/2006/relationships/hyperlink" Target="#'&#23653;&#21450;&#12381;&#12398;&#20182;Personal records'!B162"/><Relationship Id="rId3" Type="http://schemas.openxmlformats.org/officeDocument/2006/relationships/hyperlink" Target="#'&#23653;&#21450;&#12381;&#12398;&#20182;Personal records'!K119"/><Relationship Id="rId7" Type="http://schemas.openxmlformats.org/officeDocument/2006/relationships/hyperlink" Target="#&#25253;&#21517;&#34920;!A1"/><Relationship Id="rId2" Type="http://schemas.openxmlformats.org/officeDocument/2006/relationships/hyperlink" Target="#&#24517;&#35201;&#36164;&#26009;&#28165;&#21333;!A1"/><Relationship Id="rId1" Type="http://schemas.openxmlformats.org/officeDocument/2006/relationships/image" Target="../media/image1.png"/><Relationship Id="rId6" Type="http://schemas.openxmlformats.org/officeDocument/2006/relationships/hyperlink" Target="#'&#23653;&#21450;&#12381;&#12398;&#20182;Personal records'!A1"/><Relationship Id="rId5" Type="http://schemas.openxmlformats.org/officeDocument/2006/relationships/hyperlink" Target="#&#25307;&#29983;&#31616;&#31456;!A1"/><Relationship Id="rId4" Type="http://schemas.openxmlformats.org/officeDocument/2006/relationships/hyperlink" Target="#&#25307;&#29983;&#31616;&#31456;!A39"/><Relationship Id="rId9" Type="http://schemas.openxmlformats.org/officeDocument/2006/relationships/hyperlink" Target="#&#25253;&#21517;&#34920;!W12"/></Relationships>
</file>

<file path=xl/drawings/_rels/drawing3.xml.rels><?xml version="1.0" encoding="UTF-8" standalone="yes"?>
<Relationships xmlns="http://schemas.openxmlformats.org/package/2006/relationships"><Relationship Id="rId3" Type="http://schemas.openxmlformats.org/officeDocument/2006/relationships/hyperlink" Target="#&#25253;&#21517;&#34920;!A1"/><Relationship Id="rId2" Type="http://schemas.openxmlformats.org/officeDocument/2006/relationships/hyperlink" Target="#'&#23653;&#21450;&#12381;&#12398;&#20182;Personal records'!A1"/><Relationship Id="rId1" Type="http://schemas.openxmlformats.org/officeDocument/2006/relationships/hyperlink" Target="#&#25307;&#29983;&#31616;&#31456;!A1"/></Relationships>
</file>

<file path=xl/drawings/_rels/drawing4.xml.rels><?xml version="1.0" encoding="UTF-8" standalone="yes"?>
<Relationships xmlns="http://schemas.openxmlformats.org/package/2006/relationships"><Relationship Id="rId3" Type="http://schemas.openxmlformats.org/officeDocument/2006/relationships/hyperlink" Target="#'&#23653;&#21450;&#12381;&#12398;&#20182;Personal records'!A1"/><Relationship Id="rId2" Type="http://schemas.openxmlformats.org/officeDocument/2006/relationships/hyperlink" Target="#&#25307;&#29983;&#31616;&#31456;!A1"/><Relationship Id="rId1" Type="http://schemas.openxmlformats.org/officeDocument/2006/relationships/hyperlink" Target="#&#24517;&#35201;&#36164;&#26009;&#28165;&#21333;!A1"/><Relationship Id="rId4" Type="http://schemas.openxmlformats.org/officeDocument/2006/relationships/hyperlink" Target="#&#25253;&#21517;&#34920;!A1"/></Relationships>
</file>

<file path=xl/drawings/drawing1.xml><?xml version="1.0" encoding="utf-8"?>
<xdr:wsDr xmlns:xdr="http://schemas.openxmlformats.org/drawingml/2006/spreadsheetDrawing" xmlns:a="http://schemas.openxmlformats.org/drawingml/2006/main">
  <xdr:twoCellAnchor>
    <xdr:from>
      <xdr:col>24</xdr:col>
      <xdr:colOff>121226</xdr:colOff>
      <xdr:row>13</xdr:row>
      <xdr:rowOff>15584</xdr:rowOff>
    </xdr:from>
    <xdr:to>
      <xdr:col>25</xdr:col>
      <xdr:colOff>807026</xdr:colOff>
      <xdr:row>28</xdr:row>
      <xdr:rowOff>30480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177346" y="3596984"/>
          <a:ext cx="2057400" cy="43963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zh-CN" altLang="en-US" sz="3200">
              <a:solidFill>
                <a:srgbClr val="FF0000"/>
              </a:solidFill>
            </a:rPr>
            <a:t>重要！</a:t>
          </a:r>
          <a:endParaRPr kumimoji="1" lang="en-US" altLang="zh-CN" sz="3200">
            <a:solidFill>
              <a:srgbClr val="FF0000"/>
            </a:solidFill>
          </a:endParaRPr>
        </a:p>
        <a:p>
          <a:r>
            <a:rPr kumimoji="1" lang="zh-CN" altLang="en-US" sz="1100"/>
            <a:t>*</a:t>
          </a:r>
          <a:r>
            <a:rPr kumimoji="1" lang="zh-CN" altLang="en-US" sz="1100" baseline="0"/>
            <a:t> </a:t>
          </a:r>
          <a:r>
            <a:rPr kumimoji="1" lang="zh-CN" altLang="en-US" sz="1100"/>
            <a:t>此表尽量由学生填写，不明之处可咨询老师。</a:t>
          </a:r>
          <a:endParaRPr kumimoji="1" lang="en-US" altLang="zh-CN" sz="1100"/>
        </a:p>
        <a:p>
          <a:endParaRPr kumimoji="1" lang="en-US" altLang="zh-CN" sz="1100"/>
        </a:p>
        <a:p>
          <a:r>
            <a:rPr kumimoji="1" lang="zh-CN" altLang="en-US" sz="1100"/>
            <a:t>* </a:t>
          </a:r>
          <a:r>
            <a:rPr kumimoji="1" lang="zh-CN" altLang="en-US" sz="1600">
              <a:solidFill>
                <a:srgbClr val="FF0000"/>
              </a:solidFill>
            </a:rPr>
            <a:t>此表中信息将会自动反映到履历书及入学愿书中，并会反映到向入管局申请在留资格认定证的申请表里。</a:t>
          </a:r>
          <a:endParaRPr kumimoji="1" lang="en-US" altLang="zh-CN" sz="1100">
            <a:solidFill>
              <a:srgbClr val="FF0000"/>
            </a:solidFill>
          </a:endParaRPr>
        </a:p>
        <a:p>
          <a:endParaRPr kumimoji="1" lang="en-US" altLang="zh-CN" sz="1100"/>
        </a:p>
        <a:p>
          <a:r>
            <a:rPr kumimoji="1" lang="zh-CN" altLang="en-US" sz="1100">
              <a:solidFill>
                <a:srgbClr val="FF0000"/>
              </a:solidFill>
            </a:rPr>
            <a:t>所以请认真填写完整，并确认信息全部正确。</a:t>
          </a:r>
          <a:endParaRPr kumimoji="1" lang="en-US" altLang="zh-CN" sz="1100">
            <a:solidFill>
              <a:srgbClr val="FF0000"/>
            </a:solidFill>
          </a:endParaRPr>
        </a:p>
        <a:p>
          <a:endParaRPr kumimoji="1" lang="en-US" altLang="ja-JP" sz="1100">
            <a:solidFill>
              <a:srgbClr val="FF0000"/>
            </a:solidFill>
          </a:endParaRPr>
        </a:p>
        <a:p>
          <a:r>
            <a:rPr kumimoji="1" lang="zh-CN" altLang="en-US" sz="1100">
              <a:solidFill>
                <a:srgbClr val="FF0000"/>
              </a:solidFill>
            </a:rPr>
            <a:t>报名表完整后，再补充履历书。特别是有来日经历的，履历书上的出入国日期和护照号码、有效期要保证无误！</a:t>
          </a:r>
          <a:endParaRPr kumimoji="1" lang="ja-JP" altLang="en-US" sz="1100">
            <a:solidFill>
              <a:srgbClr val="FF0000"/>
            </a:solidFill>
          </a:endParaRPr>
        </a:p>
      </xdr:txBody>
    </xdr:sp>
    <xdr:clientData/>
  </xdr:twoCellAnchor>
  <xdr:twoCellAnchor>
    <xdr:from>
      <xdr:col>24</xdr:col>
      <xdr:colOff>66674</xdr:colOff>
      <xdr:row>2</xdr:row>
      <xdr:rowOff>43962</xdr:rowOff>
    </xdr:from>
    <xdr:to>
      <xdr:col>25</xdr:col>
      <xdr:colOff>781050</xdr:colOff>
      <xdr:row>4</xdr:row>
      <xdr:rowOff>77932</xdr:rowOff>
    </xdr:to>
    <xdr:sp macro="" textlink="">
      <xdr:nvSpPr>
        <xdr:cNvPr id="6" name="テキスト ボックス 13">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7934324" y="53487"/>
          <a:ext cx="2238376" cy="414970"/>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en-US" sz="1100" b="1" u="sng">
              <a:solidFill>
                <a:schemeClr val="dk1"/>
              </a:solidFill>
              <a:latin typeface="+mn-lt"/>
              <a:ea typeface="+mn-ea"/>
              <a:cs typeface="+mn-cs"/>
            </a:rPr>
            <a:t>【</a:t>
          </a:r>
          <a:r>
            <a:rPr kumimoji="1" lang="zh-CN" altLang="en-US" sz="1100" b="1" u="sng">
              <a:solidFill>
                <a:schemeClr val="dk1"/>
              </a:solidFill>
              <a:latin typeface="+mn-lt"/>
              <a:ea typeface="+mn-ea"/>
              <a:cs typeface="+mn-cs"/>
            </a:rPr>
            <a:t> 履历书、入学愿书表</a:t>
          </a:r>
          <a:r>
            <a:rPr kumimoji="1" lang="en-US" sz="1100" b="1" u="sng">
              <a:solidFill>
                <a:schemeClr val="dk1"/>
              </a:solidFill>
              <a:latin typeface="+mn-lt"/>
              <a:ea typeface="+mn-ea"/>
              <a:cs typeface="+mn-cs"/>
            </a:rPr>
            <a:t>】</a:t>
          </a:r>
        </a:p>
        <a:p>
          <a:pPr algn="ctr"/>
          <a:r>
            <a:rPr kumimoji="1" lang="zh-CN" altLang="en-US" sz="900" b="1">
              <a:solidFill>
                <a:srgbClr val="FF0000"/>
              </a:solidFill>
              <a:latin typeface="+mn-lt"/>
              <a:ea typeface="+mn-ea"/>
              <a:cs typeface="+mn-cs"/>
            </a:rPr>
            <a:t>（请先填写好报名表后再完善履历书）</a:t>
          </a:r>
          <a:endParaRPr kumimoji="1" lang="ja-JP" altLang="en-US" sz="900" b="1">
            <a:solidFill>
              <a:srgbClr val="FF0000"/>
            </a:solidFill>
            <a:latin typeface="+mn-lt"/>
            <a:ea typeface="+mn-ea"/>
            <a:cs typeface="+mn-cs"/>
          </a:endParaRPr>
        </a:p>
      </xdr:txBody>
    </xdr:sp>
    <xdr:clientData/>
  </xdr:twoCellAnchor>
  <xdr:twoCellAnchor>
    <xdr:from>
      <xdr:col>24</xdr:col>
      <xdr:colOff>209550</xdr:colOff>
      <xdr:row>4</xdr:row>
      <xdr:rowOff>173181</xdr:rowOff>
    </xdr:from>
    <xdr:to>
      <xdr:col>25</xdr:col>
      <xdr:colOff>303068</xdr:colOff>
      <xdr:row>5</xdr:row>
      <xdr:rowOff>220980</xdr:rowOff>
    </xdr:to>
    <xdr:sp macro="" textlink="">
      <xdr:nvSpPr>
        <xdr:cNvPr id="7" name="テキスト ボックス 13">
          <a:hlinkClick xmlns:r="http://schemas.openxmlformats.org/officeDocument/2006/relationships" r:id="rId2"/>
          <a:extLst>
            <a:ext uri="{FF2B5EF4-FFF2-40B4-BE49-F238E27FC236}">
              <a16:creationId xmlns:a16="http://schemas.microsoft.com/office/drawing/2014/main" id="{00000000-0008-0000-0000-000007000000}"/>
            </a:ext>
          </a:extLst>
        </xdr:cNvPr>
        <xdr:cNvSpPr txBox="1"/>
      </xdr:nvSpPr>
      <xdr:spPr>
        <a:xfrm>
          <a:off x="7265670" y="554181"/>
          <a:ext cx="1465118" cy="314499"/>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200" b="1" u="sng"/>
            <a:t>招生简章</a:t>
          </a:r>
          <a:endParaRPr kumimoji="1" lang="ja-JP" altLang="en-US" sz="1200" b="1" u="sng"/>
        </a:p>
      </xdr:txBody>
    </xdr:sp>
    <xdr:clientData/>
  </xdr:twoCellAnchor>
  <xdr:twoCellAnchor>
    <xdr:from>
      <xdr:col>24</xdr:col>
      <xdr:colOff>216476</xdr:colOff>
      <xdr:row>5</xdr:row>
      <xdr:rowOff>303004</xdr:rowOff>
    </xdr:from>
    <xdr:to>
      <xdr:col>25</xdr:col>
      <xdr:colOff>294409</xdr:colOff>
      <xdr:row>6</xdr:row>
      <xdr:rowOff>91439</xdr:rowOff>
    </xdr:to>
    <xdr:sp macro="" textlink="">
      <xdr:nvSpPr>
        <xdr:cNvPr id="8" name="テキスト ボックス 7">
          <a:hlinkClick xmlns:r="http://schemas.openxmlformats.org/officeDocument/2006/relationships" r:id="rId3"/>
          <a:extLst>
            <a:ext uri="{FF2B5EF4-FFF2-40B4-BE49-F238E27FC236}">
              <a16:creationId xmlns:a16="http://schemas.microsoft.com/office/drawing/2014/main" id="{00000000-0008-0000-0000-000008000000}"/>
            </a:ext>
          </a:extLst>
        </xdr:cNvPr>
        <xdr:cNvSpPr txBox="1"/>
      </xdr:nvSpPr>
      <xdr:spPr>
        <a:xfrm>
          <a:off x="7272596" y="950704"/>
          <a:ext cx="1449533" cy="337075"/>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200" b="1" u="sng"/>
            <a:t>所需资料清单</a:t>
          </a:r>
          <a:endParaRPr kumimoji="1" lang="ja-JP" altLang="en-US" sz="1200" b="1" u="sng"/>
        </a:p>
      </xdr:txBody>
    </xdr:sp>
    <xdr:clientData/>
  </xdr:twoCellAnchor>
  <xdr:twoCellAnchor>
    <xdr:from>
      <xdr:col>24</xdr:col>
      <xdr:colOff>140275</xdr:colOff>
      <xdr:row>7</xdr:row>
      <xdr:rowOff>196559</xdr:rowOff>
    </xdr:from>
    <xdr:to>
      <xdr:col>26</xdr:col>
      <xdr:colOff>85724</xdr:colOff>
      <xdr:row>9</xdr:row>
      <xdr:rowOff>188595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007925" y="1968209"/>
          <a:ext cx="2498149" cy="47781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zh-CN" altLang="en-US" sz="1100">
              <a:solidFill>
                <a:srgbClr val="FF0000"/>
              </a:solidFill>
            </a:rPr>
            <a:t>有申请过日本签证的同学，不告知的话，会直接被拒签，切记！</a:t>
          </a:r>
          <a:endParaRPr kumimoji="1" lang="ja-JP" altLang="en-US" sz="1100">
            <a:solidFill>
              <a:srgbClr val="FF0000"/>
            </a:solidFill>
          </a:endParaRPr>
        </a:p>
      </xdr:txBody>
    </xdr:sp>
    <xdr:clientData/>
  </xdr:twoCellAnchor>
  <xdr:twoCellAnchor>
    <xdr:from>
      <xdr:col>24</xdr:col>
      <xdr:colOff>136466</xdr:colOff>
      <xdr:row>6</xdr:row>
      <xdr:rowOff>200025</xdr:rowOff>
    </xdr:from>
    <xdr:to>
      <xdr:col>27</xdr:col>
      <xdr:colOff>200025</xdr:colOff>
      <xdr:row>7</xdr:row>
      <xdr:rowOff>152400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004116" y="1400175"/>
          <a:ext cx="3063934" cy="523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zh-CN" altLang="en-US" sz="1100">
              <a:solidFill>
                <a:srgbClr val="FF0000"/>
              </a:solidFill>
              <a:latin typeface="+mn-lt"/>
              <a:ea typeface="+mn-ea"/>
              <a:cs typeface="+mn-cs"/>
            </a:rPr>
            <a:t>请务必先填此报名表。确定名额后再继续完善履历书。点击格后会有提示，请认真参照</a:t>
          </a:r>
          <a:endParaRPr kumimoji="1" lang="ja-JP" altLang="en-US" sz="1100">
            <a:solidFill>
              <a:srgbClr val="FF0000"/>
            </a:solidFill>
            <a:latin typeface="+mn-lt"/>
            <a:ea typeface="+mn-ea"/>
            <a:cs typeface="+mn-cs"/>
          </a:endParaRPr>
        </a:p>
        <a:p>
          <a:endParaRPr kumimoji="1" lang="en-US" sz="1100">
            <a:solidFill>
              <a:srgbClr val="FF0000"/>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9</xdr:col>
          <xdr:colOff>123825</xdr:colOff>
          <xdr:row>14</xdr:row>
          <xdr:rowOff>38100</xdr:rowOff>
        </xdr:from>
        <xdr:to>
          <xdr:col>10</xdr:col>
          <xdr:colOff>314325</xdr:colOff>
          <xdr:row>14</xdr:row>
          <xdr:rowOff>247650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4月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28575</xdr:rowOff>
        </xdr:from>
        <xdr:to>
          <xdr:col>12</xdr:col>
          <xdr:colOff>219075</xdr:colOff>
          <xdr:row>14</xdr:row>
          <xdr:rowOff>238125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7月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14</xdr:row>
          <xdr:rowOff>28575</xdr:rowOff>
        </xdr:from>
        <xdr:to>
          <xdr:col>15</xdr:col>
          <xdr:colOff>57150</xdr:colOff>
          <xdr:row>14</xdr:row>
          <xdr:rowOff>238125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14</xdr:row>
          <xdr:rowOff>28575</xdr:rowOff>
        </xdr:from>
        <xdr:to>
          <xdr:col>9</xdr:col>
          <xdr:colOff>28575</xdr:colOff>
          <xdr:row>14</xdr:row>
          <xdr:rowOff>238125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13</xdr:row>
          <xdr:rowOff>28575</xdr:rowOff>
        </xdr:from>
        <xdr:to>
          <xdr:col>4</xdr:col>
          <xdr:colOff>295275</xdr:colOff>
          <xdr:row>13</xdr:row>
          <xdr:rowOff>257175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13</xdr:row>
          <xdr:rowOff>28575</xdr:rowOff>
        </xdr:from>
        <xdr:to>
          <xdr:col>6</xdr:col>
          <xdr:colOff>123825</xdr:colOff>
          <xdr:row>13</xdr:row>
          <xdr:rowOff>257175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xdr:row>
          <xdr:rowOff>28575</xdr:rowOff>
        </xdr:from>
        <xdr:to>
          <xdr:col>19</xdr:col>
          <xdr:colOff>381000</xdr:colOff>
          <xdr:row>14</xdr:row>
          <xdr:rowOff>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7</xdr:row>
          <xdr:rowOff>28575</xdr:rowOff>
        </xdr:from>
        <xdr:to>
          <xdr:col>17</xdr:col>
          <xdr:colOff>38100</xdr:colOff>
          <xdr:row>7</xdr:row>
          <xdr:rowOff>238125</xdr:rowOff>
        </xdr:to>
        <xdr:sp macro="" textlink="">
          <xdr:nvSpPr>
            <xdr:cNvPr id="3115" name="Check Box 43" descr="男" hidden="1">
              <a:extLst>
                <a:ext uri="{63B3BB69-23CF-44E3-9099-C40C66FF867C}">
                  <a14:compatExt spid="_x0000_s3115"/>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7</xdr:row>
          <xdr:rowOff>28575</xdr:rowOff>
        </xdr:from>
        <xdr:to>
          <xdr:col>18</xdr:col>
          <xdr:colOff>285750</xdr:colOff>
          <xdr:row>7</xdr:row>
          <xdr:rowOff>238125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xdr:row>
          <xdr:rowOff>28575</xdr:rowOff>
        </xdr:from>
        <xdr:to>
          <xdr:col>20</xdr:col>
          <xdr:colOff>209550</xdr:colOff>
          <xdr:row>7</xdr:row>
          <xdr:rowOff>238125</xdr:rowOff>
        </xdr:to>
        <xdr:sp macro="" textlink="">
          <xdr:nvSpPr>
            <xdr:cNvPr id="3181" name="Check Box 1133" hidden="1">
              <a:extLst>
                <a:ext uri="{63B3BB69-23CF-44E3-9099-C40C66FF867C}">
                  <a14:compatExt spid="_x0000_s3181"/>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9</xdr:row>
          <xdr:rowOff>47625</xdr:rowOff>
        </xdr:from>
        <xdr:to>
          <xdr:col>5</xdr:col>
          <xdr:colOff>57150</xdr:colOff>
          <xdr:row>9</xdr:row>
          <xdr:rowOff>276225</xdr:rowOff>
        </xdr:to>
        <xdr:sp macro="" textlink="">
          <xdr:nvSpPr>
            <xdr:cNvPr id="3183" name="Check Box 1135" descr="男" hidden="1">
              <a:extLst>
                <a:ext uri="{63B3BB69-23CF-44E3-9099-C40C66FF867C}">
                  <a14:compatExt spid="_x0000_s3183"/>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9</xdr:row>
          <xdr:rowOff>47625</xdr:rowOff>
        </xdr:from>
        <xdr:to>
          <xdr:col>7</xdr:col>
          <xdr:colOff>161925</xdr:colOff>
          <xdr:row>9</xdr:row>
          <xdr:rowOff>285750</xdr:rowOff>
        </xdr:to>
        <xdr:sp macro="" textlink="">
          <xdr:nvSpPr>
            <xdr:cNvPr id="3184" name="Check Box 1136" hidden="1">
              <a:extLst>
                <a:ext uri="{63B3BB69-23CF-44E3-9099-C40C66FF867C}">
                  <a14:compatExt spid="_x0000_s3184"/>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304800</xdr:colOff>
          <xdr:row>7</xdr:row>
          <xdr:rowOff>28575</xdr:rowOff>
        </xdr:from>
        <xdr:to>
          <xdr:col>21</xdr:col>
          <xdr:colOff>495300</xdr:colOff>
          <xdr:row>7</xdr:row>
          <xdr:rowOff>238125</xdr:rowOff>
        </xdr:to>
        <xdr:sp macro="" textlink="">
          <xdr:nvSpPr>
            <xdr:cNvPr id="3188" name="Check Box 1140" hidden="1">
              <a:extLst>
                <a:ext uri="{63B3BB69-23CF-44E3-9099-C40C66FF867C}">
                  <a14:compatExt spid="_x0000_s3188"/>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已婚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xdr:row>
          <xdr:rowOff>47625</xdr:rowOff>
        </xdr:from>
        <xdr:to>
          <xdr:col>17</xdr:col>
          <xdr:colOff>152400</xdr:colOff>
          <xdr:row>9</xdr:row>
          <xdr:rowOff>295275</xdr:rowOff>
        </xdr:to>
        <xdr:sp macro="" textlink="">
          <xdr:nvSpPr>
            <xdr:cNvPr id="3189" name="Check Box 1141" hidden="1">
              <a:extLst>
                <a:ext uri="{63B3BB69-23CF-44E3-9099-C40C66FF867C}">
                  <a14:compatExt spid="_x0000_s3189"/>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大</a:t>
              </a:r>
              <a:r>
                <a:rPr lang="ja-JP" altLang="en-US" sz="1000" b="0" i="0" u="none" strike="noStrike" baseline="0">
                  <a:solidFill>
                    <a:srgbClr val="000000"/>
                  </a:solidFill>
                  <a:latin typeface="FangSong"/>
                  <a:ea typeface="FangSong"/>
                </a:rPr>
                <a:t>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9</xdr:row>
          <xdr:rowOff>47625</xdr:rowOff>
        </xdr:from>
        <xdr:to>
          <xdr:col>19</xdr:col>
          <xdr:colOff>209550</xdr:colOff>
          <xdr:row>9</xdr:row>
          <xdr:rowOff>285750</xdr:rowOff>
        </xdr:to>
        <xdr:sp macro="" textlink="">
          <xdr:nvSpPr>
            <xdr:cNvPr id="3190" name="Check Box 1142" hidden="1">
              <a:extLst>
                <a:ext uri="{63B3BB69-23CF-44E3-9099-C40C66FF867C}">
                  <a14:compatExt spid="_x0000_s3190"/>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FangSong"/>
                  <a:ea typeface="FangSong"/>
                </a:rPr>
                <a:t>本科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361950</xdr:colOff>
          <xdr:row>9</xdr:row>
          <xdr:rowOff>47625</xdr:rowOff>
        </xdr:from>
        <xdr:to>
          <xdr:col>21</xdr:col>
          <xdr:colOff>114300</xdr:colOff>
          <xdr:row>9</xdr:row>
          <xdr:rowOff>304800</xdr:rowOff>
        </xdr:to>
        <xdr:sp macro="" textlink="">
          <xdr:nvSpPr>
            <xdr:cNvPr id="3191" name="Check Box 1143" hidden="1">
              <a:extLst>
                <a:ext uri="{63B3BB69-23CF-44E3-9099-C40C66FF867C}">
                  <a14:compatExt spid="_x0000_s3191"/>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FangSong"/>
                  <a:ea typeface="FangSong"/>
                </a:rPr>
                <a:t>其他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11</xdr:row>
          <xdr:rowOff>66675</xdr:rowOff>
        </xdr:from>
        <xdr:to>
          <xdr:col>13</xdr:col>
          <xdr:colOff>161925</xdr:colOff>
          <xdr:row>11</xdr:row>
          <xdr:rowOff>304800</xdr:rowOff>
        </xdr:to>
        <xdr:sp macro="" textlink="">
          <xdr:nvSpPr>
            <xdr:cNvPr id="3193" name="Check Box 1145" hidden="1">
              <a:extLst>
                <a:ext uri="{63B3BB69-23CF-44E3-9099-C40C66FF867C}">
                  <a14:compatExt spid="_x0000_s3193"/>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11</xdr:row>
          <xdr:rowOff>66675</xdr:rowOff>
        </xdr:from>
        <xdr:to>
          <xdr:col>15</xdr:col>
          <xdr:colOff>180975</xdr:colOff>
          <xdr:row>11</xdr:row>
          <xdr:rowOff>304800</xdr:rowOff>
        </xdr:to>
        <xdr:sp macro="" textlink="">
          <xdr:nvSpPr>
            <xdr:cNvPr id="3194" name="Check Box 1146" hidden="1">
              <a:extLst>
                <a:ext uri="{63B3BB69-23CF-44E3-9099-C40C66FF867C}">
                  <a14:compatExt spid="_x0000_s3194"/>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57150</xdr:rowOff>
        </xdr:from>
        <xdr:to>
          <xdr:col>19</xdr:col>
          <xdr:colOff>419100</xdr:colOff>
          <xdr:row>12</xdr:row>
          <xdr:rowOff>0</xdr:rowOff>
        </xdr:to>
        <xdr:sp macro="" textlink="">
          <xdr:nvSpPr>
            <xdr:cNvPr id="3196" name="Check Box 1148" hidden="1">
              <a:extLst>
                <a:ext uri="{63B3BB69-23CF-44E3-9099-C40C66FF867C}">
                  <a14:compatExt spid="_x0000_s3196"/>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57150</xdr:rowOff>
        </xdr:from>
        <xdr:to>
          <xdr:col>19</xdr:col>
          <xdr:colOff>9525</xdr:colOff>
          <xdr:row>12</xdr:row>
          <xdr:rowOff>0</xdr:rowOff>
        </xdr:to>
        <xdr:sp macro="" textlink="">
          <xdr:nvSpPr>
            <xdr:cNvPr id="3197" name="Check Box 39" hidden="1">
              <a:extLst>
                <a:ext uri="{63B3BB69-23CF-44E3-9099-C40C66FF867C}">
                  <a14:compatExt spid="_x0000_s3197"/>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47625</xdr:rowOff>
        </xdr:from>
        <xdr:to>
          <xdr:col>5</xdr:col>
          <xdr:colOff>57150</xdr:colOff>
          <xdr:row>25</xdr:row>
          <xdr:rowOff>247650</xdr:rowOff>
        </xdr:to>
        <xdr:sp macro="" textlink="">
          <xdr:nvSpPr>
            <xdr:cNvPr id="3198" name="Check Box 1150" descr="男" hidden="1">
              <a:extLst>
                <a:ext uri="{63B3BB69-23CF-44E3-9099-C40C66FF867C}">
                  <a14:compatExt spid="_x0000_s3198"/>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父</a:t>
              </a:r>
              <a:r>
                <a:rPr lang="ja-JP" altLang="en-US" sz="1000" b="0" i="0" u="none" strike="noStrike" baseline="0">
                  <a:solidFill>
                    <a:srgbClr val="000000"/>
                  </a:solidFill>
                  <a:latin typeface="FangSong"/>
                  <a:ea typeface="FangSong"/>
                </a:rPr>
                <a:t>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25</xdr:row>
          <xdr:rowOff>47625</xdr:rowOff>
        </xdr:from>
        <xdr:to>
          <xdr:col>7</xdr:col>
          <xdr:colOff>209550</xdr:colOff>
          <xdr:row>25</xdr:row>
          <xdr:rowOff>247650</xdr:rowOff>
        </xdr:to>
        <xdr:sp macro="" textlink="">
          <xdr:nvSpPr>
            <xdr:cNvPr id="3199" name="Check Box 1151" descr="男" hidden="1">
              <a:extLst>
                <a:ext uri="{63B3BB69-23CF-44E3-9099-C40C66FF867C}">
                  <a14:compatExt spid="_x0000_s3199"/>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母</a:t>
              </a:r>
              <a:r>
                <a:rPr lang="ja-JP" altLang="en-US" sz="1000" b="0" i="0" u="none" strike="noStrike" baseline="0">
                  <a:solidFill>
                    <a:srgbClr val="000000"/>
                  </a:solidFill>
                  <a:latin typeface="FangSong"/>
                  <a:ea typeface="FangSong"/>
                </a:rPr>
                <a:t>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342900</xdr:colOff>
          <xdr:row>26</xdr:row>
          <xdr:rowOff>38100</xdr:rowOff>
        </xdr:from>
        <xdr:to>
          <xdr:col>23</xdr:col>
          <xdr:colOff>285750</xdr:colOff>
          <xdr:row>26</xdr:row>
          <xdr:rowOff>247650</xdr:rowOff>
        </xdr:to>
        <xdr:sp macro="" textlink="">
          <xdr:nvSpPr>
            <xdr:cNvPr id="3209" name="Check Box 1161" hidden="1">
              <a:extLst>
                <a:ext uri="{63B3BB69-23CF-44E3-9099-C40C66FF867C}">
                  <a14:compatExt spid="_x0000_s3209"/>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26</xdr:row>
          <xdr:rowOff>38100</xdr:rowOff>
        </xdr:from>
        <xdr:to>
          <xdr:col>22</xdr:col>
          <xdr:colOff>304800</xdr:colOff>
          <xdr:row>26</xdr:row>
          <xdr:rowOff>247650</xdr:rowOff>
        </xdr:to>
        <xdr:sp macro="" textlink="">
          <xdr:nvSpPr>
            <xdr:cNvPr id="3210" name="Check Box 1162" hidden="1">
              <a:extLst>
                <a:ext uri="{63B3BB69-23CF-44E3-9099-C40C66FF867C}">
                  <a14:compatExt spid="_x0000_s3210"/>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xdr:row>
          <xdr:rowOff>19050</xdr:rowOff>
        </xdr:from>
        <xdr:to>
          <xdr:col>18</xdr:col>
          <xdr:colOff>228600</xdr:colOff>
          <xdr:row>15</xdr:row>
          <xdr:rowOff>219075</xdr:rowOff>
        </xdr:to>
        <xdr:sp macro="" textlink="">
          <xdr:nvSpPr>
            <xdr:cNvPr id="3211" name="Check Box 1163" hidden="1">
              <a:extLst>
                <a:ext uri="{63B3BB69-23CF-44E3-9099-C40C66FF867C}">
                  <a14:compatExt spid="_x0000_s3211"/>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xdr:row>
          <xdr:rowOff>247650</xdr:rowOff>
        </xdr:from>
        <xdr:to>
          <xdr:col>18</xdr:col>
          <xdr:colOff>228600</xdr:colOff>
          <xdr:row>16</xdr:row>
          <xdr:rowOff>0</xdr:rowOff>
        </xdr:to>
        <xdr:sp macro="" textlink="">
          <xdr:nvSpPr>
            <xdr:cNvPr id="3212" name="Check Box 1164" hidden="1">
              <a:extLst>
                <a:ext uri="{63B3BB69-23CF-44E3-9099-C40C66FF867C}">
                  <a14:compatExt spid="_x0000_s3212"/>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15</xdr:row>
          <xdr:rowOff>19050</xdr:rowOff>
        </xdr:from>
        <xdr:to>
          <xdr:col>20</xdr:col>
          <xdr:colOff>85725</xdr:colOff>
          <xdr:row>15</xdr:row>
          <xdr:rowOff>219075</xdr:rowOff>
        </xdr:to>
        <xdr:sp macro="" textlink="">
          <xdr:nvSpPr>
            <xdr:cNvPr id="3213" name="Check Box 1165" hidden="1">
              <a:extLst>
                <a:ext uri="{63B3BB69-23CF-44E3-9099-C40C66FF867C}">
                  <a14:compatExt spid="_x0000_s3213"/>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文科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15</xdr:row>
          <xdr:rowOff>19050</xdr:rowOff>
        </xdr:from>
        <xdr:to>
          <xdr:col>21</xdr:col>
          <xdr:colOff>400050</xdr:colOff>
          <xdr:row>15</xdr:row>
          <xdr:rowOff>219075</xdr:rowOff>
        </xdr:to>
        <xdr:sp macro="" textlink="">
          <xdr:nvSpPr>
            <xdr:cNvPr id="3214" name="Check Box 1166" hidden="1">
              <a:extLst>
                <a:ext uri="{63B3BB69-23CF-44E3-9099-C40C66FF867C}">
                  <a14:compatExt spid="_x0000_s3214"/>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理科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15</xdr:row>
          <xdr:rowOff>9525</xdr:rowOff>
        </xdr:from>
        <xdr:to>
          <xdr:col>23</xdr:col>
          <xdr:colOff>257175</xdr:colOff>
          <xdr:row>15</xdr:row>
          <xdr:rowOff>257175</xdr:rowOff>
        </xdr:to>
        <xdr:sp macro="" textlink="">
          <xdr:nvSpPr>
            <xdr:cNvPr id="3215" name="Check Box 1167" hidden="1">
              <a:extLst>
                <a:ext uri="{63B3BB69-23CF-44E3-9099-C40C66FF867C}">
                  <a14:compatExt spid="_x0000_s3215"/>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美术班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15</xdr:row>
          <xdr:rowOff>276225</xdr:rowOff>
        </xdr:from>
        <xdr:to>
          <xdr:col>21</xdr:col>
          <xdr:colOff>266700</xdr:colOff>
          <xdr:row>16</xdr:row>
          <xdr:rowOff>0</xdr:rowOff>
        </xdr:to>
        <xdr:sp macro="" textlink="">
          <xdr:nvSpPr>
            <xdr:cNvPr id="3216" name="Check Box 1168" hidden="1">
              <a:extLst>
                <a:ext uri="{63B3BB69-23CF-44E3-9099-C40C66FF867C}">
                  <a14:compatExt spid="_x0000_s3216"/>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有保证班需求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304800</xdr:colOff>
          <xdr:row>15</xdr:row>
          <xdr:rowOff>276225</xdr:rowOff>
        </xdr:from>
        <xdr:to>
          <xdr:col>23</xdr:col>
          <xdr:colOff>409575</xdr:colOff>
          <xdr:row>16</xdr:row>
          <xdr:rowOff>0</xdr:rowOff>
        </xdr:to>
        <xdr:sp macro="" textlink="">
          <xdr:nvSpPr>
            <xdr:cNvPr id="3217" name="Check Box 1169" hidden="1">
              <a:extLst>
                <a:ext uri="{63B3BB69-23CF-44E3-9099-C40C66FF867C}">
                  <a14:compatExt spid="_x0000_s3217"/>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无保证班需求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13</xdr:row>
          <xdr:rowOff>28575</xdr:rowOff>
        </xdr:from>
        <xdr:to>
          <xdr:col>18</xdr:col>
          <xdr:colOff>390525</xdr:colOff>
          <xdr:row>14</xdr:row>
          <xdr:rowOff>0</xdr:rowOff>
        </xdr:to>
        <xdr:sp macro="" textlink="">
          <xdr:nvSpPr>
            <xdr:cNvPr id="3218" name="Check Box 1170" hidden="1">
              <a:extLst>
                <a:ext uri="{63B3BB69-23CF-44E3-9099-C40C66FF867C}">
                  <a14:compatExt spid="_x0000_s3218"/>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485775</xdr:colOff>
          <xdr:row>21</xdr:row>
          <xdr:rowOff>104775</xdr:rowOff>
        </xdr:from>
        <xdr:to>
          <xdr:col>23</xdr:col>
          <xdr:colOff>419100</xdr:colOff>
          <xdr:row>22</xdr:row>
          <xdr:rowOff>0</xdr:rowOff>
        </xdr:to>
        <xdr:sp macro="" textlink="">
          <xdr:nvSpPr>
            <xdr:cNvPr id="3219" name="Check Box 1171" hidden="1">
              <a:extLst>
                <a:ext uri="{63B3BB69-23CF-44E3-9099-C40C66FF867C}">
                  <a14:compatExt spid="_x0000_s3219"/>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523875</xdr:colOff>
          <xdr:row>21</xdr:row>
          <xdr:rowOff>104775</xdr:rowOff>
        </xdr:from>
        <xdr:to>
          <xdr:col>22</xdr:col>
          <xdr:colOff>457200</xdr:colOff>
          <xdr:row>22</xdr:row>
          <xdr:rowOff>0</xdr:rowOff>
        </xdr:to>
        <xdr:sp macro="" textlink="">
          <xdr:nvSpPr>
            <xdr:cNvPr id="3220" name="Check Box 1172" hidden="1">
              <a:extLst>
                <a:ext uri="{63B3BB69-23CF-44E3-9099-C40C66FF867C}">
                  <a14:compatExt spid="_x0000_s3220"/>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47625</xdr:rowOff>
        </xdr:from>
        <xdr:to>
          <xdr:col>15</xdr:col>
          <xdr:colOff>257175</xdr:colOff>
          <xdr:row>9</xdr:row>
          <xdr:rowOff>295275</xdr:rowOff>
        </xdr:to>
        <xdr:sp macro="" textlink="">
          <xdr:nvSpPr>
            <xdr:cNvPr id="3228" name="Check Box 1180" hidden="1">
              <a:extLst>
                <a:ext uri="{63B3BB69-23CF-44E3-9099-C40C66FF867C}">
                  <a14:compatExt spid="_x0000_s3228"/>
                </a:ext>
              </a:extLst>
            </xdr:cNvPr>
            <xdr:cNvSpPr/>
          </xdr:nvSpPr>
          <xdr:spPr bwMode="auto">
            <a:xfrm>
              <a:off x="0" y="0"/>
              <a:ext cx="0" cy="0"/>
            </a:xfrm>
            <a:prstGeom prst="rect">
              <a:avLst/>
            </a:prstGeom>
            <a:noFill/>
            <a:ln w="3175">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高中、中</a:t>
              </a:r>
              <a:r>
                <a:rPr lang="ja-JP" altLang="en-US" sz="1000" b="0" i="0" u="none" strike="noStrike" baseline="0">
                  <a:solidFill>
                    <a:srgbClr val="000000"/>
                  </a:solidFill>
                  <a:latin typeface="FangSong"/>
                  <a:ea typeface="FangSong"/>
                </a:rPr>
                <a:t>专、职高、技校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58</xdr:col>
      <xdr:colOff>0</xdr:colOff>
      <xdr:row>0</xdr:row>
      <xdr:rowOff>0</xdr:rowOff>
    </xdr:from>
    <xdr:to>
      <xdr:col>59</xdr:col>
      <xdr:colOff>0</xdr:colOff>
      <xdr:row>0</xdr:row>
      <xdr:rowOff>9525</xdr:rowOff>
    </xdr:to>
    <xdr:sp macro="" textlink="">
      <xdr:nvSpPr>
        <xdr:cNvPr id="2" name="WordArt 1">
          <a:extLst>
            <a:ext uri="{FF2B5EF4-FFF2-40B4-BE49-F238E27FC236}">
              <a16:creationId xmlns:a16="http://schemas.microsoft.com/office/drawing/2014/main" id="{00000000-0008-0000-0100-000002000000}"/>
            </a:ext>
          </a:extLst>
        </xdr:cNvPr>
        <xdr:cNvSpPr>
          <a:spLocks noChangeArrowheads="1" noChangeShapeType="1" noTextEdit="1"/>
        </xdr:cNvSpPr>
      </xdr:nvSpPr>
      <xdr:spPr bwMode="auto">
        <a:xfrm>
          <a:off x="8086725" y="0"/>
          <a:ext cx="209550" cy="9525"/>
        </a:xfrm>
        <a:prstGeom prst="rect">
          <a:avLst/>
        </a:prstGeom>
      </xdr:spPr>
      <xdr:txBody>
        <a:bodyPr wrap="none" fromWordArt="1">
          <a:prstTxWarp prst="textPlain">
            <a:avLst>
              <a:gd name="adj" fmla="val 50000"/>
            </a:avLst>
          </a:prstTxWarp>
        </a:bodyPr>
        <a:lstStyle/>
        <a:p>
          <a:pPr algn="ctr" rtl="0"/>
          <a:r>
            <a:rPr lang="en-US" altLang="ja-JP" sz="1000" u="sng" kern="10" spc="0">
              <a:ln w="9525">
                <a:solidFill>
                  <a:srgbClr val="000000"/>
                </a:solidFill>
                <a:round/>
                <a:headEnd/>
                <a:tailEnd/>
              </a:ln>
              <a:solidFill>
                <a:srgbClr val="FFFFFF"/>
              </a:solidFill>
              <a:latin typeface="MS PGothic"/>
              <a:ea typeface="MS PGothic"/>
            </a:rPr>
            <a:t>Application form for addmission </a:t>
          </a:r>
          <a:endParaRPr lang="ja-JP" altLang="en-US" sz="1000" u="sng" kern="10" spc="0">
            <a:ln w="9525">
              <a:solidFill>
                <a:srgbClr val="000000"/>
              </a:solidFill>
              <a:round/>
              <a:headEnd/>
              <a:tailEnd/>
            </a:ln>
            <a:solidFill>
              <a:srgbClr val="FFFFFF"/>
            </a:solidFill>
            <a:latin typeface="MS PGothic"/>
            <a:ea typeface="MS PGothic"/>
          </a:endParaRPr>
        </a:p>
      </xdr:txBody>
    </xdr:sp>
    <xdr:clientData/>
  </xdr:twoCellAnchor>
  <xdr:twoCellAnchor>
    <xdr:from>
      <xdr:col>4</xdr:col>
      <xdr:colOff>62865</xdr:colOff>
      <xdr:row>0</xdr:row>
      <xdr:rowOff>0</xdr:rowOff>
    </xdr:from>
    <xdr:to>
      <xdr:col>56</xdr:col>
      <xdr:colOff>0</xdr:colOff>
      <xdr:row>0</xdr:row>
      <xdr:rowOff>8890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a:xfrm>
          <a:off x="1034415" y="0"/>
          <a:ext cx="6604001" cy="8890"/>
        </a:xfrm>
        <a:prstGeom prst="rect">
          <a:avLst/>
        </a:prstGeom>
        <a:noFill/>
        <a:ln w="9525" cmpd="sng">
          <a:noFill/>
          <a:miter lim="800000"/>
        </a:ln>
      </xdr:spPr>
      <xdr:txBody>
        <a:bodyPr vertOverflow="clip" wrap="square" lIns="74295" tIns="8890" rIns="74295" bIns="8890" anchor="t" upright="1"/>
        <a:lstStyle/>
        <a:p>
          <a:pPr algn="ctr" rtl="0">
            <a:defRPr sz="1000"/>
          </a:pPr>
          <a:r>
            <a:rPr lang="zh-CN" altLang="en-US" sz="800" b="0" i="0" strike="noStrike">
              <a:solidFill>
                <a:srgbClr val="000000"/>
              </a:solidFill>
              <a:latin typeface="MS Gothic" panose="020B0609070205080204" pitchFamily="1" charset="-128"/>
              <a:ea typeface="MS Gothic" panose="020B0609070205080204" pitchFamily="1" charset="-128"/>
            </a:rPr>
            <a:t>法務省承認在留許可申請取次校・日本語教育振興協会認定校</a:t>
          </a:r>
          <a:endParaRPr lang="zh-CN" altLang="en-US" sz="1050" b="0" i="0" strike="noStrike">
            <a:solidFill>
              <a:srgbClr val="000000"/>
            </a:solidFill>
            <a:latin typeface="宋体" panose="02010600030101010101" pitchFamily="7" charset="-122"/>
            <a:ea typeface="宋体" panose="02010600030101010101" pitchFamily="7" charset="-122"/>
          </a:endParaRPr>
        </a:p>
        <a:p>
          <a:pPr algn="ctr" rtl="0">
            <a:defRPr sz="1000"/>
          </a:pPr>
          <a:r>
            <a:rPr lang="ja-JP" altLang="en-US" sz="2200" b="0" i="0" strike="noStrike">
              <a:solidFill>
                <a:srgbClr val="000000"/>
              </a:solidFill>
              <a:latin typeface="MS PGothic" panose="020B0600070205080204" charset="-128"/>
              <a:ea typeface="MS PGothic" panose="020B0600070205080204" charset="-128"/>
            </a:rPr>
            <a:t>アジア</a:t>
          </a:r>
          <a:r>
            <a:rPr lang="zh-CN" altLang="en-US" sz="2200" b="0" i="0" strike="noStrike">
              <a:solidFill>
                <a:srgbClr val="000000"/>
              </a:solidFill>
              <a:latin typeface="宋体" panose="02010600030101010101" pitchFamily="7" charset="-122"/>
              <a:ea typeface="宋体" panose="02010600030101010101" pitchFamily="7" charset="-122"/>
            </a:rPr>
            <a:t>国際語学</a:t>
          </a:r>
          <a:r>
            <a:rPr lang="ja-JP" altLang="en-US" sz="2200" b="0" i="0" strike="noStrike">
              <a:solidFill>
                <a:srgbClr val="000000"/>
              </a:solidFill>
              <a:latin typeface="MS PGothic" panose="020B0600070205080204" charset="-128"/>
              <a:ea typeface="MS PGothic" panose="020B0600070205080204" charset="-128"/>
            </a:rPr>
            <a:t>センター</a:t>
          </a:r>
        </a:p>
        <a:p>
          <a:pPr algn="ctr" rtl="0">
            <a:defRPr sz="1000"/>
          </a:pPr>
          <a:r>
            <a:rPr lang="en-US" altLang="zh-CN" sz="1000" b="0" i="0" strike="noStrike">
              <a:solidFill>
                <a:srgbClr val="000000"/>
              </a:solidFill>
              <a:latin typeface="HG行書体"/>
            </a:rPr>
            <a:t>Asia International Language Center</a:t>
          </a:r>
        </a:p>
      </xdr:txBody>
    </xdr:sp>
    <xdr:clientData/>
  </xdr:twoCellAnchor>
  <xdr:twoCellAnchor>
    <xdr:from>
      <xdr:col>58</xdr:col>
      <xdr:colOff>114300</xdr:colOff>
      <xdr:row>0</xdr:row>
      <xdr:rowOff>0</xdr:rowOff>
    </xdr:from>
    <xdr:to>
      <xdr:col>59</xdr:col>
      <xdr:colOff>0</xdr:colOff>
      <xdr:row>0</xdr:row>
      <xdr:rowOff>9525</xdr:rowOff>
    </xdr:to>
    <xdr:pic>
      <xdr:nvPicPr>
        <xdr:cNvPr id="4" name="Picture 3" descr="logo　gif　黒">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201025" y="0"/>
          <a:ext cx="95250" cy="9525"/>
        </a:xfrm>
        <a:prstGeom prst="rect">
          <a:avLst/>
        </a:prstGeom>
        <a:noFill/>
        <a:ln w="9525">
          <a:noFill/>
          <a:miter lim="800000"/>
          <a:headEnd/>
          <a:tailEnd/>
        </a:ln>
      </xdr:spPr>
    </xdr:pic>
    <xdr:clientData/>
  </xdr:twoCellAnchor>
  <xdr:twoCellAnchor>
    <xdr:from>
      <xdr:col>1</xdr:col>
      <xdr:colOff>223520</xdr:colOff>
      <xdr:row>46</xdr:row>
      <xdr:rowOff>85090</xdr:rowOff>
    </xdr:from>
    <xdr:to>
      <xdr:col>59</xdr:col>
      <xdr:colOff>153038</xdr:colOff>
      <xdr:row>61</xdr:row>
      <xdr:rowOff>0</xdr:rowOff>
    </xdr:to>
    <xdr:sp macro="" textlink="">
      <xdr:nvSpPr>
        <xdr:cNvPr id="5" name="Text Box 285">
          <a:extLst>
            <a:ext uri="{FF2B5EF4-FFF2-40B4-BE49-F238E27FC236}">
              <a16:creationId xmlns:a16="http://schemas.microsoft.com/office/drawing/2014/main" id="{00000000-0008-0000-0100-000005000000}"/>
            </a:ext>
          </a:extLst>
        </xdr:cNvPr>
        <xdr:cNvSpPr txBox="1">
          <a:spLocks noChangeArrowheads="1"/>
        </xdr:cNvSpPr>
      </xdr:nvSpPr>
      <xdr:spPr>
        <a:xfrm>
          <a:off x="547370" y="14934565"/>
          <a:ext cx="8644893" cy="6201410"/>
        </a:xfrm>
        <a:prstGeom prst="rect">
          <a:avLst/>
        </a:prstGeom>
        <a:solidFill>
          <a:srgbClr val="FFFFCC">
            <a:alpha val="30000"/>
          </a:srgbClr>
        </a:solidFill>
        <a:ln w="9525" cmpd="sng">
          <a:solidFill>
            <a:srgbClr val="969696"/>
          </a:solidFill>
          <a:prstDash val="lgDashDot"/>
          <a:miter lim="800000"/>
        </a:ln>
      </xdr:spPr>
      <xdr:txBody>
        <a:bodyPr vertOverflow="clip" wrap="square" lIns="360000" tIns="360000" rIns="360000" bIns="360000" anchor="t" upright="1"/>
        <a:lstStyle/>
        <a:p>
          <a:pPr rtl="0"/>
          <a:r>
            <a:rPr lang="zh-CN" altLang="ja-JP" sz="1100" b="1" i="0" baseline="0">
              <a:latin typeface="+mn-lt"/>
              <a:ea typeface="+mn-ea"/>
              <a:cs typeface="+mn-cs"/>
            </a:rPr>
            <a:t>提示：</a:t>
          </a:r>
          <a:endParaRPr lang="ja-JP" altLang="ja-JP" sz="1400"/>
        </a:p>
        <a:p>
          <a:pPr rtl="0"/>
          <a:r>
            <a:rPr lang="zh-CN" altLang="ja-JP" sz="1100" b="1" i="0" baseline="0">
              <a:latin typeface="+mn-lt"/>
              <a:ea typeface="+mn-ea"/>
              <a:cs typeface="+mn-cs"/>
            </a:rPr>
            <a:t> </a:t>
          </a:r>
          <a:endParaRPr lang="ja-JP" altLang="ja-JP" sz="1400"/>
        </a:p>
        <a:p>
          <a:pPr rtl="0"/>
          <a:r>
            <a:rPr lang="zh-CN" altLang="ja-JP" sz="1100" b="1" i="0" baseline="0">
              <a:latin typeface="+mn-lt"/>
              <a:ea typeface="+mn-ea"/>
              <a:cs typeface="+mn-cs"/>
            </a:rPr>
            <a:t>    简单介绍下自己的学历和简历，</a:t>
          </a:r>
          <a:r>
            <a:rPr lang="zh-CN" altLang="ja-JP" sz="1100" b="1" i="0" baseline="0">
              <a:solidFill>
                <a:srgbClr val="FF0000"/>
              </a:solidFill>
              <a:latin typeface="+mn-lt"/>
              <a:ea typeface="+mn-ea"/>
              <a:cs typeface="+mn-cs"/>
            </a:rPr>
            <a:t>有特殊简历者，</a:t>
          </a:r>
          <a:r>
            <a:rPr lang="zh-CN" altLang="en-US" sz="1100" b="1" i="0" baseline="0">
              <a:solidFill>
                <a:srgbClr val="FF0000"/>
              </a:solidFill>
              <a:latin typeface="+mn-lt"/>
              <a:ea typeface="+mn-ea"/>
              <a:cs typeface="+mn-cs"/>
            </a:rPr>
            <a:t>必须</a:t>
          </a:r>
          <a:r>
            <a:rPr lang="zh-CN" altLang="ja-JP" sz="1100" b="1" i="0" baseline="0">
              <a:solidFill>
                <a:srgbClr val="FF0000"/>
              </a:solidFill>
              <a:latin typeface="+mn-lt"/>
              <a:ea typeface="+mn-ea"/>
              <a:cs typeface="+mn-cs"/>
            </a:rPr>
            <a:t>在这里做下解释。</a:t>
          </a:r>
          <a:endParaRPr lang="ja-JP" altLang="ja-JP" sz="1400">
            <a:solidFill>
              <a:srgbClr val="FF0000"/>
            </a:solidFill>
          </a:endParaRPr>
        </a:p>
        <a:p>
          <a:pPr rtl="0" fontAlgn="base"/>
          <a:endParaRPr lang="zh-CN" altLang="ja-JP" sz="1100" b="1" i="0" baseline="0">
            <a:latin typeface="+mn-lt"/>
            <a:ea typeface="+mn-ea"/>
            <a:cs typeface="+mn-cs"/>
          </a:endParaRPr>
        </a:p>
        <a:p>
          <a:pPr rtl="0"/>
          <a:r>
            <a:rPr lang="zh-CN" altLang="en-US" sz="1100" b="1" i="0" baseline="0">
              <a:solidFill>
                <a:srgbClr val="FF0000"/>
              </a:solidFill>
              <a:latin typeface="+mn-lt"/>
              <a:ea typeface="+mn-ea"/>
              <a:cs typeface="+mn-cs"/>
            </a:rPr>
            <a:t>必须要</a:t>
          </a:r>
          <a:r>
            <a:rPr lang="zh-CN" altLang="ja-JP" sz="1100" b="1" i="0" baseline="0">
              <a:solidFill>
                <a:srgbClr val="FF0000"/>
              </a:solidFill>
              <a:latin typeface="+mn-lt"/>
              <a:ea typeface="+mn-ea"/>
              <a:cs typeface="+mn-cs"/>
            </a:rPr>
            <a:t>结合自己</a:t>
          </a:r>
          <a:r>
            <a:rPr lang="zh-CN" altLang="en-US" sz="1100" b="1" i="0" baseline="0">
              <a:solidFill>
                <a:srgbClr val="FF0000"/>
              </a:solidFill>
              <a:latin typeface="+mn-lt"/>
              <a:ea typeface="+mn-ea"/>
              <a:cs typeface="+mn-cs"/>
            </a:rPr>
            <a:t>所学的</a:t>
          </a:r>
          <a:r>
            <a:rPr lang="zh-CN" altLang="ja-JP" sz="1100" b="1" i="0" baseline="0">
              <a:solidFill>
                <a:srgbClr val="FF0000"/>
              </a:solidFill>
              <a:latin typeface="+mn-lt"/>
              <a:ea typeface="+mn-ea"/>
              <a:cs typeface="+mn-cs"/>
            </a:rPr>
            <a:t>专业和工作经历</a:t>
          </a:r>
          <a:r>
            <a:rPr lang="zh-CN" altLang="en-US" sz="1100" b="1" i="0" baseline="0">
              <a:solidFill>
                <a:srgbClr val="FF0000"/>
              </a:solidFill>
              <a:latin typeface="+mn-lt"/>
              <a:ea typeface="+mn-ea"/>
              <a:cs typeface="+mn-cs"/>
            </a:rPr>
            <a:t>，切记！必须结合自己自己所学的专业和工作经历！</a:t>
          </a:r>
          <a:endParaRPr lang="en-US" altLang="zh-CN" sz="1100" b="1" i="0" baseline="0">
            <a:solidFill>
              <a:srgbClr val="FF0000"/>
            </a:solidFill>
            <a:latin typeface="+mn-lt"/>
            <a:ea typeface="+mn-ea"/>
            <a:cs typeface="+mn-cs"/>
          </a:endParaRPr>
        </a:p>
        <a:p>
          <a:pPr rtl="0"/>
          <a:r>
            <a:rPr lang="zh-CN" altLang="ja-JP" sz="1100" b="1" i="0" baseline="0">
              <a:solidFill>
                <a:schemeClr val="tx1"/>
              </a:solidFill>
              <a:latin typeface="+mn-lt"/>
              <a:ea typeface="+mn-ea"/>
              <a:cs typeface="+mn-cs"/>
            </a:rPr>
            <a:t>说下什么时候开始对日本的什么感兴趣</a:t>
          </a:r>
          <a:r>
            <a:rPr lang="zh-CN" altLang="en-US" sz="1100" b="1" i="0" baseline="0">
              <a:solidFill>
                <a:schemeClr val="tx1"/>
              </a:solidFill>
              <a:latin typeface="+mn-lt"/>
              <a:ea typeface="+mn-ea"/>
              <a:cs typeface="+mn-cs"/>
            </a:rPr>
            <a:t>，</a:t>
          </a:r>
          <a:r>
            <a:rPr lang="zh-CN" altLang="ja-JP" sz="1100" b="1" i="0" baseline="0">
              <a:solidFill>
                <a:schemeClr val="tx1"/>
              </a:solidFill>
              <a:latin typeface="+mn-lt"/>
              <a:ea typeface="+mn-ea"/>
              <a:cs typeface="+mn-cs"/>
            </a:rPr>
            <a:t>或者</a:t>
          </a:r>
          <a:r>
            <a:rPr lang="zh-CN" altLang="ja-JP" sz="1100" b="1" i="0" baseline="0">
              <a:solidFill>
                <a:srgbClr val="FF0000"/>
              </a:solidFill>
              <a:latin typeface="+mn-lt"/>
              <a:ea typeface="+mn-ea"/>
              <a:cs typeface="+mn-cs"/>
            </a:rPr>
            <a:t>工作中对自己的什么方面的专业知识不足</a:t>
          </a:r>
          <a:r>
            <a:rPr lang="zh-CN" altLang="en-US" sz="1100" b="1" i="0" baseline="0">
              <a:solidFill>
                <a:schemeClr val="tx1"/>
              </a:solidFill>
              <a:latin typeface="+mn-lt"/>
              <a:ea typeface="+mn-ea"/>
              <a:cs typeface="+mn-cs"/>
            </a:rPr>
            <a:t>，</a:t>
          </a:r>
          <a:endParaRPr lang="ja-JP" altLang="ja-JP" sz="1400">
            <a:solidFill>
              <a:schemeClr val="tx1"/>
            </a:solidFill>
          </a:endParaRPr>
        </a:p>
        <a:p>
          <a:pPr rtl="0" fontAlgn="base"/>
          <a:endParaRPr lang="zh-CN" altLang="ja-JP" sz="1100" b="1" i="0" baseline="0">
            <a:solidFill>
              <a:schemeClr val="tx1"/>
            </a:solidFill>
            <a:latin typeface="+mn-lt"/>
            <a:ea typeface="+mn-ea"/>
            <a:cs typeface="+mn-cs"/>
          </a:endParaRPr>
        </a:p>
        <a:p>
          <a:pPr rtl="0"/>
          <a:r>
            <a:rPr lang="zh-CN" altLang="en-US" sz="1100" b="1" i="0" baseline="0">
              <a:solidFill>
                <a:schemeClr val="tx1"/>
              </a:solidFill>
              <a:latin typeface="+mn-lt"/>
              <a:ea typeface="+mn-ea"/>
              <a:cs typeface="+mn-cs"/>
            </a:rPr>
            <a:t>简单肯定下</a:t>
          </a:r>
          <a:r>
            <a:rPr lang="zh-CN" altLang="ja-JP" sz="1100" b="1" i="0" baseline="0">
              <a:solidFill>
                <a:schemeClr val="tx1"/>
              </a:solidFill>
              <a:latin typeface="+mn-lt"/>
              <a:ea typeface="+mn-ea"/>
              <a:cs typeface="+mn-cs"/>
            </a:rPr>
            <a:t>日本这方面</a:t>
          </a:r>
          <a:r>
            <a:rPr lang="zh-CN" altLang="en-US" sz="1100" b="1" i="0" baseline="0">
              <a:solidFill>
                <a:schemeClr val="tx1"/>
              </a:solidFill>
              <a:latin typeface="+mn-lt"/>
              <a:ea typeface="+mn-ea"/>
              <a:cs typeface="+mn-cs"/>
            </a:rPr>
            <a:t>的优势</a:t>
          </a:r>
          <a:r>
            <a:rPr lang="zh-CN" altLang="ja-JP" sz="1100" b="1" i="0" baseline="0">
              <a:solidFill>
                <a:schemeClr val="tx1"/>
              </a:solidFill>
              <a:latin typeface="+mn-lt"/>
              <a:ea typeface="+mn-ea"/>
              <a:cs typeface="+mn-cs"/>
            </a:rPr>
            <a:t>，所以想到日本学习这方面的专门知识。</a:t>
          </a:r>
          <a:endParaRPr lang="ja-JP" altLang="ja-JP" sz="1400">
            <a:solidFill>
              <a:schemeClr val="tx1"/>
            </a:solidFill>
          </a:endParaRPr>
        </a:p>
        <a:p>
          <a:pPr rtl="0" fontAlgn="base"/>
          <a:endParaRPr lang="zh-CN" altLang="ja-JP" sz="1100" b="1" i="0" baseline="0">
            <a:latin typeface="+mn-lt"/>
            <a:ea typeface="+mn-ea"/>
            <a:cs typeface="+mn-cs"/>
          </a:endParaRPr>
        </a:p>
        <a:p>
          <a:pPr rtl="0"/>
          <a:r>
            <a:rPr lang="zh-CN" altLang="ja-JP" sz="1100" b="1" i="0" baseline="0">
              <a:latin typeface="+mn-lt"/>
              <a:ea typeface="+mn-ea"/>
              <a:cs typeface="+mn-cs"/>
            </a:rPr>
            <a:t>再说下今后的打算。</a:t>
          </a:r>
          <a:endParaRPr lang="ja-JP" altLang="ja-JP" sz="1400"/>
        </a:p>
        <a:p>
          <a:pPr rtl="0" fontAlgn="base"/>
          <a:endParaRPr lang="zh-CN" altLang="ja-JP" sz="1100" b="1" i="0" baseline="0">
            <a:latin typeface="+mn-lt"/>
            <a:ea typeface="+mn-ea"/>
            <a:cs typeface="+mn-cs"/>
          </a:endParaRPr>
        </a:p>
        <a:p>
          <a:pPr rtl="0"/>
          <a:r>
            <a:rPr lang="zh-CN" altLang="ja-JP" sz="1100" b="1" i="0" baseline="0">
              <a:latin typeface="+mn-lt"/>
              <a:ea typeface="+mn-ea"/>
              <a:cs typeface="+mn-cs"/>
            </a:rPr>
            <a:t>比如：经过语言学校</a:t>
          </a:r>
          <a:r>
            <a:rPr lang="zh-CN" altLang="en-US" sz="1100" b="1" i="0" baseline="0">
              <a:latin typeface="+mn-lt"/>
              <a:ea typeface="+mn-ea"/>
              <a:cs typeface="+mn-cs"/>
            </a:rPr>
            <a:t>提高日语能力</a:t>
          </a:r>
          <a:r>
            <a:rPr lang="zh-CN" altLang="ja-JP" sz="1100" b="1" i="0" baseline="0">
              <a:latin typeface="+mn-lt"/>
              <a:ea typeface="+mn-ea"/>
              <a:cs typeface="+mn-cs"/>
            </a:rPr>
            <a:t>后，</a:t>
          </a:r>
          <a:r>
            <a:rPr lang="zh-CN" altLang="en-US" sz="1100" b="1" i="0" baseline="0">
              <a:latin typeface="+mn-lt"/>
              <a:ea typeface="+mn-ea"/>
              <a:cs typeface="+mn-cs"/>
            </a:rPr>
            <a:t>继续升学</a:t>
          </a:r>
          <a:r>
            <a:rPr lang="zh-CN" altLang="ja-JP" sz="1100" b="1" i="0" baseline="0">
              <a:latin typeface="+mn-lt"/>
              <a:ea typeface="+mn-ea"/>
              <a:cs typeface="+mn-cs"/>
            </a:rPr>
            <a:t>学习该方面的专门知识。</a:t>
          </a:r>
          <a:endParaRPr lang="ja-JP" altLang="ja-JP" sz="1400"/>
        </a:p>
        <a:p>
          <a:pPr rtl="0" fontAlgn="base"/>
          <a:endParaRPr lang="zh-CN" altLang="ja-JP" sz="1100" b="1" i="0" baseline="0">
            <a:latin typeface="+mn-lt"/>
            <a:ea typeface="+mn-ea"/>
            <a:cs typeface="+mn-cs"/>
          </a:endParaRPr>
        </a:p>
        <a:p>
          <a:pPr rtl="0"/>
          <a:r>
            <a:rPr lang="zh-CN" altLang="ja-JP" sz="1100" b="1" i="0" baseline="0">
              <a:latin typeface="+mn-lt"/>
              <a:ea typeface="+mn-ea"/>
              <a:cs typeface="+mn-cs"/>
            </a:rPr>
            <a:t>学成后回国发展，</a:t>
          </a:r>
          <a:r>
            <a:rPr lang="zh-CN" altLang="en-US" sz="1100" b="1" i="0" baseline="0">
              <a:latin typeface="+mn-lt"/>
              <a:ea typeface="+mn-ea"/>
              <a:cs typeface="+mn-cs"/>
            </a:rPr>
            <a:t>请记住不要体现留下来长期工作。</a:t>
          </a:r>
          <a:r>
            <a:rPr lang="zh-CN" altLang="ja-JP" sz="1100" b="1" i="0" baseline="0">
              <a:latin typeface="+mn-lt"/>
              <a:ea typeface="+mn-ea"/>
              <a:cs typeface="+mn-cs"/>
            </a:rPr>
            <a:t>等等。</a:t>
          </a:r>
          <a:endParaRPr lang="ja-JP" altLang="ja-JP" sz="1400"/>
        </a:p>
        <a:p>
          <a:pPr rtl="0" fontAlgn="base"/>
          <a:endParaRPr lang="zh-CN" altLang="ja-JP" sz="1100" b="1" i="0" baseline="0">
            <a:latin typeface="+mn-lt"/>
            <a:ea typeface="+mn-ea"/>
            <a:cs typeface="+mn-cs"/>
          </a:endParaRPr>
        </a:p>
        <a:p>
          <a:pPr rtl="0" fontAlgn="base"/>
          <a:endParaRPr lang="zh-CN" altLang="ja-JP" sz="1100" b="1" i="0" baseline="0">
            <a:latin typeface="+mn-lt"/>
            <a:ea typeface="+mn-ea"/>
            <a:cs typeface="+mn-cs"/>
          </a:endParaRPr>
        </a:p>
        <a:p>
          <a:pPr rtl="0" fontAlgn="base">
            <a:lnSpc>
              <a:spcPts val="1200"/>
            </a:lnSpc>
          </a:pPr>
          <a:endParaRPr lang="zh-CN" altLang="ja-JP" sz="1100" b="1" i="0" baseline="0">
            <a:latin typeface="+mn-lt"/>
            <a:ea typeface="+mn-ea"/>
            <a:cs typeface="+mn-cs"/>
          </a:endParaRPr>
        </a:p>
        <a:p>
          <a:pPr rtl="0">
            <a:lnSpc>
              <a:spcPts val="1300"/>
            </a:lnSpc>
          </a:pPr>
          <a:r>
            <a:rPr lang="zh-CN" altLang="ja-JP" sz="1600" b="1" i="0" baseline="0">
              <a:solidFill>
                <a:srgbClr val="FF0000"/>
              </a:solidFill>
              <a:latin typeface="+mn-lt"/>
              <a:ea typeface="+mn-ea"/>
              <a:cs typeface="+mn-cs"/>
            </a:rPr>
            <a:t>另：自己或家</a:t>
          </a:r>
          <a:r>
            <a:rPr lang="zh-CN" altLang="en-US" sz="1600" b="1" i="0" baseline="0">
              <a:solidFill>
                <a:srgbClr val="FF0000"/>
              </a:solidFill>
              <a:latin typeface="+mn-lt"/>
              <a:ea typeface="+mn-ea"/>
              <a:cs typeface="+mn-cs"/>
            </a:rPr>
            <a:t>里人</a:t>
          </a:r>
          <a:r>
            <a:rPr lang="zh-CN" altLang="ja-JP" sz="1600" b="1" i="0" baseline="0">
              <a:solidFill>
                <a:srgbClr val="FF0000"/>
              </a:solidFill>
              <a:latin typeface="+mn-lt"/>
              <a:ea typeface="+mn-ea"/>
              <a:cs typeface="+mn-cs"/>
            </a:rPr>
            <a:t>有申请过或来过日本的，请</a:t>
          </a:r>
          <a:r>
            <a:rPr lang="zh-CN" altLang="en-US" sz="1600" b="1" i="0" baseline="0">
              <a:solidFill>
                <a:srgbClr val="FF0000"/>
              </a:solidFill>
              <a:latin typeface="+mn-lt"/>
              <a:ea typeface="+mn-ea"/>
              <a:cs typeface="+mn-cs"/>
            </a:rPr>
            <a:t>另行</a:t>
          </a:r>
          <a:r>
            <a:rPr lang="zh-CN" altLang="ja-JP" sz="1600" b="1" i="0" baseline="0">
              <a:solidFill>
                <a:srgbClr val="FF0000"/>
              </a:solidFill>
              <a:latin typeface="+mn-lt"/>
              <a:ea typeface="+mn-ea"/>
              <a:cs typeface="+mn-cs"/>
            </a:rPr>
            <a:t>告知整理</a:t>
          </a:r>
          <a:r>
            <a:rPr lang="zh-CN" altLang="en-US" sz="1600" b="1" i="0" baseline="0">
              <a:solidFill>
                <a:srgbClr val="FF0000"/>
              </a:solidFill>
              <a:latin typeface="+mn-lt"/>
              <a:ea typeface="+mn-ea"/>
              <a:cs typeface="+mn-cs"/>
            </a:rPr>
            <a:t>材料</a:t>
          </a:r>
          <a:r>
            <a:rPr lang="zh-CN" altLang="ja-JP" sz="1600" b="1" i="0" baseline="0">
              <a:solidFill>
                <a:srgbClr val="FF0000"/>
              </a:solidFill>
              <a:latin typeface="+mn-lt"/>
              <a:ea typeface="+mn-ea"/>
              <a:cs typeface="+mn-cs"/>
            </a:rPr>
            <a:t>的老师。</a:t>
          </a:r>
          <a:endParaRPr lang="ja-JP" altLang="ja-JP" sz="1600">
            <a:solidFill>
              <a:srgbClr val="FF0000"/>
            </a:solidFill>
          </a:endParaRPr>
        </a:p>
        <a:p>
          <a:pPr rtl="0">
            <a:lnSpc>
              <a:spcPts val="2600"/>
            </a:lnSpc>
          </a:pPr>
          <a:r>
            <a:rPr lang="zh-CN" altLang="en-US" sz="1600" b="1" baseline="0">
              <a:solidFill>
                <a:srgbClr val="FF0000"/>
              </a:solidFill>
              <a:latin typeface="+mn-ea"/>
              <a:ea typeface="+mn-ea"/>
              <a:cs typeface="+mn-cs"/>
            </a:rPr>
            <a:t>切记！</a:t>
          </a:r>
        </a:p>
      </xdr:txBody>
    </xdr:sp>
    <xdr:clientData/>
  </xdr:twoCellAnchor>
  <xdr:twoCellAnchor>
    <xdr:from>
      <xdr:col>2</xdr:col>
      <xdr:colOff>53340</xdr:colOff>
      <xdr:row>90</xdr:row>
      <xdr:rowOff>104775</xdr:rowOff>
    </xdr:from>
    <xdr:to>
      <xdr:col>55</xdr:col>
      <xdr:colOff>180343</xdr:colOff>
      <xdr:row>94</xdr:row>
      <xdr:rowOff>167640</xdr:rowOff>
    </xdr:to>
    <xdr:sp macro="" textlink="">
      <xdr:nvSpPr>
        <xdr:cNvPr id="6" name="Text Box 286">
          <a:extLst>
            <a:ext uri="{FF2B5EF4-FFF2-40B4-BE49-F238E27FC236}">
              <a16:creationId xmlns:a16="http://schemas.microsoft.com/office/drawing/2014/main" id="{00000000-0008-0000-0100-000006000000}"/>
            </a:ext>
          </a:extLst>
        </xdr:cNvPr>
        <xdr:cNvSpPr txBox="1">
          <a:spLocks noChangeArrowheads="1"/>
        </xdr:cNvSpPr>
      </xdr:nvSpPr>
      <xdr:spPr>
        <a:xfrm>
          <a:off x="609600" y="29594175"/>
          <a:ext cx="7084063" cy="1282065"/>
        </a:xfrm>
        <a:prstGeom prst="rect">
          <a:avLst/>
        </a:prstGeom>
        <a:solidFill>
          <a:srgbClr val="FFFFCC"/>
        </a:solidFill>
        <a:ln w="9525">
          <a:solidFill>
            <a:srgbClr val="969696"/>
          </a:solidFill>
          <a:prstDash val="lgDashDot"/>
          <a:miter lim="800000"/>
        </a:ln>
      </xdr:spPr>
      <xdr:txBody>
        <a:bodyPr lIns="216000" tIns="180000"/>
        <a:lstStyle/>
        <a:p>
          <a:pPr marL="0" marR="0" indent="0" defTabSz="914400" rtl="0" eaLnBrk="1" fontAlgn="auto" latinLnBrk="0" hangingPunct="1">
            <a:lnSpc>
              <a:spcPct val="100000"/>
            </a:lnSpc>
            <a:spcBef>
              <a:spcPts val="0"/>
            </a:spcBef>
            <a:spcAft>
              <a:spcPts val="0"/>
            </a:spcAft>
            <a:buClrTx/>
            <a:buSzTx/>
            <a:buFontTx/>
            <a:buNone/>
            <a:defRPr/>
          </a:pPr>
          <a:r>
            <a:rPr lang="ja-JP" altLang="en-US" sz="1100" b="1" baseline="0">
              <a:latin typeface="+mn-lt"/>
              <a:ea typeface="+mn-ea"/>
              <a:cs typeface="+mn-cs"/>
            </a:rPr>
            <a:t>　</a:t>
          </a:r>
          <a:r>
            <a:rPr lang="ja-JP" altLang="en-US" sz="1100" b="1" baseline="0">
              <a:latin typeface="宋体" panose="02010600030101010101" pitchFamily="7" charset="-122"/>
              <a:ea typeface="宋体" panose="02010600030101010101" pitchFamily="7" charset="-122"/>
              <a:cs typeface="+mn-cs"/>
            </a:rPr>
            <a:t>　</a:t>
          </a:r>
          <a:r>
            <a:rPr lang="zh-CN" altLang="en-US" sz="1100" b="1" baseline="0">
              <a:latin typeface="宋体" panose="02010600030101010101" pitchFamily="7" charset="-122"/>
              <a:ea typeface="宋体" panose="02010600030101010101" pitchFamily="7" charset="-122"/>
              <a:cs typeface="+mn-cs"/>
            </a:rPr>
            <a:t>以经济支付人口吻，简单说明下自己有能力，也愿意支付和为什么会负担其留日的费用的原因。</a:t>
          </a:r>
          <a:endParaRPr lang="en-US" altLang="zh-CN" sz="1100" b="1" baseline="0">
            <a:latin typeface="宋体" panose="02010600030101010101" pitchFamily="7" charset="-122"/>
            <a:ea typeface="宋体" panose="02010600030101010101" pitchFamily="7" charset="-122"/>
            <a:cs typeface="+mn-cs"/>
          </a:endParaRPr>
        </a:p>
        <a:p>
          <a:pPr marL="0" marR="0" indent="0" defTabSz="914400" rtl="0" eaLnBrk="1" fontAlgn="auto" latinLnBrk="0" hangingPunct="1">
            <a:lnSpc>
              <a:spcPct val="100000"/>
            </a:lnSpc>
            <a:spcBef>
              <a:spcPts val="0"/>
            </a:spcBef>
            <a:spcAft>
              <a:spcPts val="0"/>
            </a:spcAft>
            <a:buClrTx/>
            <a:buSzTx/>
            <a:buFontTx/>
            <a:buNone/>
            <a:defRPr/>
          </a:pPr>
          <a:r>
            <a:rPr lang="zh-CN" altLang="en-US" sz="1100" b="1" baseline="0">
              <a:solidFill>
                <a:srgbClr val="FF0000"/>
              </a:solidFill>
              <a:latin typeface="宋体" panose="02010600030101010101" pitchFamily="7" charset="-122"/>
              <a:ea typeface="宋体" panose="02010600030101010101" pitchFamily="7" charset="-122"/>
              <a:cs typeface="+mn-cs"/>
            </a:rPr>
            <a:t>经济担保人费直系亲属的话，需要详细理由</a:t>
          </a:r>
        </a:p>
        <a:p>
          <a:pPr rtl="0"/>
          <a:r>
            <a:rPr lang="zh-CN" altLang="en-US" sz="1100" b="1" baseline="0">
              <a:solidFill>
                <a:srgbClr val="FF0000"/>
              </a:solidFill>
              <a:latin typeface="+mn-lt"/>
              <a:ea typeface="+mn-ea"/>
              <a:cs typeface="+mn-cs"/>
            </a:rPr>
            <a:t>如存款证明的名义人和担保人不一致，请在此处说明原因，比如工作繁忙没有时间等，不然会影响签证，切记！</a:t>
          </a:r>
        </a:p>
        <a:p>
          <a:pPr rtl="0"/>
          <a:endParaRPr lang="zh-CN" altLang="en-US" sz="1100" b="1" baseline="0">
            <a:latin typeface="+mn-lt"/>
            <a:ea typeface="+mn-ea"/>
            <a:cs typeface="+mn-cs"/>
          </a:endParaRPr>
        </a:p>
      </xdr:txBody>
    </xdr:sp>
    <xdr:clientData/>
  </xdr:twoCellAnchor>
  <xdr:twoCellAnchor>
    <xdr:from>
      <xdr:col>70</xdr:col>
      <xdr:colOff>279023</xdr:colOff>
      <xdr:row>3</xdr:row>
      <xdr:rowOff>123266</xdr:rowOff>
    </xdr:from>
    <xdr:to>
      <xdr:col>73</xdr:col>
      <xdr:colOff>347036</xdr:colOff>
      <xdr:row>3</xdr:row>
      <xdr:rowOff>487455</xdr:rowOff>
    </xdr:to>
    <xdr:sp macro="" textlink="">
      <xdr:nvSpPr>
        <xdr:cNvPr id="7" name="テキスト ボックス 6">
          <a:hlinkClick xmlns:r="http://schemas.openxmlformats.org/officeDocument/2006/relationships" r:id="rId2"/>
          <a:extLst>
            <a:ext uri="{FF2B5EF4-FFF2-40B4-BE49-F238E27FC236}">
              <a16:creationId xmlns:a16="http://schemas.microsoft.com/office/drawing/2014/main" id="{00000000-0008-0000-0100-000007000000}"/>
            </a:ext>
          </a:extLst>
        </xdr:cNvPr>
        <xdr:cNvSpPr txBox="1"/>
      </xdr:nvSpPr>
      <xdr:spPr>
        <a:xfrm>
          <a:off x="11776258" y="123266"/>
          <a:ext cx="1177396" cy="364189"/>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200" b="1"/>
            <a:t>所需资料清单</a:t>
          </a:r>
          <a:endParaRPr kumimoji="1" lang="ja-JP" altLang="en-US" sz="1200" b="1"/>
        </a:p>
      </xdr:txBody>
    </xdr:sp>
    <xdr:clientData/>
  </xdr:twoCellAnchor>
  <xdr:twoCellAnchor>
    <xdr:from>
      <xdr:col>67</xdr:col>
      <xdr:colOff>172275</xdr:colOff>
      <xdr:row>37</xdr:row>
      <xdr:rowOff>74488</xdr:rowOff>
    </xdr:from>
    <xdr:to>
      <xdr:col>75</xdr:col>
      <xdr:colOff>0</xdr:colOff>
      <xdr:row>41</xdr:row>
      <xdr:rowOff>227704</xdr:rowOff>
    </xdr:to>
    <xdr:sp macro="" textlink="">
      <xdr:nvSpPr>
        <xdr:cNvPr id="8" name="四角形吹き出し 7">
          <a:hlinkClick xmlns:r="http://schemas.openxmlformats.org/officeDocument/2006/relationships" r:id="rId3"/>
          <a:extLst>
            <a:ext uri="{FF2B5EF4-FFF2-40B4-BE49-F238E27FC236}">
              <a16:creationId xmlns:a16="http://schemas.microsoft.com/office/drawing/2014/main" id="{00000000-0008-0000-0100-000008000000}"/>
            </a:ext>
          </a:extLst>
        </xdr:cNvPr>
        <xdr:cNvSpPr/>
      </xdr:nvSpPr>
      <xdr:spPr>
        <a:xfrm>
          <a:off x="10560128" y="10820929"/>
          <a:ext cx="2786078" cy="1217775"/>
        </a:xfrm>
        <a:prstGeom prst="wedgeRectCallout">
          <a:avLst>
            <a:gd name="adj1" fmla="val -70547"/>
            <a:gd name="adj2" fmla="val -32800"/>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zh-CN" altLang="en-US" sz="1200">
              <a:solidFill>
                <a:srgbClr val="FF0000"/>
              </a:solidFill>
            </a:rPr>
            <a:t>有来过的请填写</a:t>
          </a:r>
          <a:r>
            <a:rPr kumimoji="1" lang="zh-CN" altLang="ja-JP" sz="1200">
              <a:solidFill>
                <a:srgbClr val="FF0000"/>
              </a:solidFill>
              <a:effectLst/>
              <a:latin typeface="+mn-lt"/>
              <a:ea typeface="+mn-ea"/>
              <a:cs typeface="+mn-cs"/>
            </a:rPr>
            <a:t>来日</a:t>
          </a:r>
          <a:r>
            <a:rPr kumimoji="1" lang="zh-CN" altLang="en-US" sz="1200">
              <a:solidFill>
                <a:srgbClr val="FF0000"/>
              </a:solidFill>
              <a:effectLst/>
              <a:latin typeface="+mn-lt"/>
              <a:ea typeface="+mn-ea"/>
              <a:cs typeface="+mn-cs"/>
            </a:rPr>
            <a:t>总</a:t>
          </a:r>
          <a:r>
            <a:rPr kumimoji="1" lang="zh-CN" altLang="en-US" sz="1200">
              <a:solidFill>
                <a:srgbClr val="FF0000"/>
              </a:solidFill>
            </a:rPr>
            <a:t>次数，并根据护照上的出入日本境的日期准确填写最后两次的出入日本的日期。</a:t>
          </a:r>
          <a:endParaRPr kumimoji="1" lang="en-US" altLang="zh-CN" sz="1200">
            <a:solidFill>
              <a:srgbClr val="FF0000"/>
            </a:solidFill>
          </a:endParaRPr>
        </a:p>
        <a:p>
          <a:pPr algn="l"/>
          <a:r>
            <a:rPr kumimoji="1" lang="zh-CN" altLang="en-US" sz="1200">
              <a:solidFill>
                <a:srgbClr val="FF0000"/>
              </a:solidFill>
            </a:rPr>
            <a:t>并请填上护照号码和有效期</a:t>
          </a:r>
          <a:endParaRPr kumimoji="1" lang="en-US" altLang="zh-CN" sz="1200">
            <a:solidFill>
              <a:srgbClr val="FF0000"/>
            </a:solidFill>
          </a:endParaRPr>
        </a:p>
        <a:p>
          <a:pPr algn="l"/>
          <a:r>
            <a:rPr kumimoji="1" lang="zh-CN" altLang="en-US" sz="1200" u="sng">
              <a:solidFill>
                <a:srgbClr val="00B0F0"/>
              </a:solidFill>
            </a:rPr>
            <a:t>点击此处填写</a:t>
          </a:r>
          <a:endParaRPr kumimoji="1" lang="ja-JP" altLang="en-US" sz="1200" u="sng">
            <a:solidFill>
              <a:srgbClr val="00B0F0"/>
            </a:solidFill>
          </a:endParaRPr>
        </a:p>
      </xdr:txBody>
    </xdr:sp>
    <xdr:clientData/>
  </xdr:twoCellAnchor>
  <xdr:twoCellAnchor>
    <xdr:from>
      <xdr:col>65</xdr:col>
      <xdr:colOff>49306</xdr:colOff>
      <xdr:row>20</xdr:row>
      <xdr:rowOff>67235</xdr:rowOff>
    </xdr:from>
    <xdr:to>
      <xdr:col>74</xdr:col>
      <xdr:colOff>201706</xdr:colOff>
      <xdr:row>27</xdr:row>
      <xdr:rowOff>44823</xdr:rowOff>
    </xdr:to>
    <xdr:sp macro="" textlink="">
      <xdr:nvSpPr>
        <xdr:cNvPr id="18" name="星: 16 pt 34">
          <a:extLst>
            <a:ext uri="{FF2B5EF4-FFF2-40B4-BE49-F238E27FC236}">
              <a16:creationId xmlns:a16="http://schemas.microsoft.com/office/drawing/2014/main" id="{00000000-0008-0000-0100-000012000000}"/>
            </a:ext>
          </a:extLst>
        </xdr:cNvPr>
        <xdr:cNvSpPr/>
      </xdr:nvSpPr>
      <xdr:spPr>
        <a:xfrm>
          <a:off x="10235453" y="5636559"/>
          <a:ext cx="2942665" cy="2252382"/>
        </a:xfrm>
        <a:prstGeom prst="star16">
          <a:avLst/>
        </a:prstGeom>
        <a:solidFill>
          <a:srgbClr val="FFFF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zh-CN" altLang="ja-JP" sz="1400">
              <a:solidFill>
                <a:srgbClr val="FF0000"/>
              </a:solidFill>
              <a:effectLst/>
              <a:latin typeface="+mn-lt"/>
              <a:ea typeface="+mn-ea"/>
              <a:cs typeface="+mn-cs"/>
            </a:rPr>
            <a:t>请根据提示填写</a:t>
          </a:r>
          <a:r>
            <a:rPr kumimoji="1" lang="zh-CN" altLang="en-US" sz="1400">
              <a:solidFill>
                <a:srgbClr val="FF0000"/>
              </a:solidFill>
            </a:rPr>
            <a:t>表格中所有黄色部分均需填入。完成后打印签名，并将最终版发电子邮件到学校邮箱来</a:t>
          </a:r>
          <a:endParaRPr kumimoji="1" lang="en-US" altLang="zh-CN" sz="1400">
            <a:solidFill>
              <a:srgbClr val="FF0000"/>
            </a:solidFill>
          </a:endParaRPr>
        </a:p>
        <a:p>
          <a:pPr algn="l"/>
          <a:endParaRPr kumimoji="1" lang="en-US" altLang="zh-CN" sz="1400">
            <a:solidFill>
              <a:srgbClr val="FF0000"/>
            </a:solidFill>
          </a:endParaRPr>
        </a:p>
        <a:p>
          <a:pPr algn="l"/>
          <a:r>
            <a:rPr kumimoji="1" lang="zh-CN" altLang="en-US" sz="1400">
              <a:solidFill>
                <a:srgbClr val="FF0000"/>
              </a:solidFill>
            </a:rPr>
            <a:t>主题请写明中介名称与学生姓名。</a:t>
          </a:r>
          <a:endParaRPr kumimoji="1" lang="en-US" altLang="zh-CN" sz="1400">
            <a:solidFill>
              <a:srgbClr val="FF0000"/>
            </a:solidFill>
          </a:endParaRPr>
        </a:p>
      </xdr:txBody>
    </xdr:sp>
    <xdr:clientData/>
  </xdr:twoCellAnchor>
  <xdr:twoCellAnchor>
    <xdr:from>
      <xdr:col>66</xdr:col>
      <xdr:colOff>22414</xdr:colOff>
      <xdr:row>14</xdr:row>
      <xdr:rowOff>112061</xdr:rowOff>
    </xdr:from>
    <xdr:to>
      <xdr:col>70</xdr:col>
      <xdr:colOff>356796</xdr:colOff>
      <xdr:row>15</xdr:row>
      <xdr:rowOff>324970</xdr:rowOff>
    </xdr:to>
    <xdr:sp macro="" textlink="">
      <xdr:nvSpPr>
        <xdr:cNvPr id="20" name="吹き出し: 線 5">
          <a:extLst>
            <a:ext uri="{FF2B5EF4-FFF2-40B4-BE49-F238E27FC236}">
              <a16:creationId xmlns:a16="http://schemas.microsoft.com/office/drawing/2014/main" id="{00000000-0008-0000-0100-000014000000}"/>
            </a:ext>
          </a:extLst>
        </xdr:cNvPr>
        <xdr:cNvSpPr/>
      </xdr:nvSpPr>
      <xdr:spPr>
        <a:xfrm>
          <a:off x="10309414" y="3507443"/>
          <a:ext cx="1544617" cy="571498"/>
        </a:xfrm>
        <a:prstGeom prst="borderCallout1">
          <a:avLst>
            <a:gd name="adj1" fmla="val 893"/>
            <a:gd name="adj2" fmla="val 2833"/>
            <a:gd name="adj3" fmla="val -23422"/>
            <a:gd name="adj4" fmla="val -2411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zh-CN" altLang="en-US" sz="1100">
              <a:solidFill>
                <a:srgbClr val="FF0000"/>
              </a:solidFill>
            </a:rPr>
            <a:t>请填入家庭所有成员</a:t>
          </a:r>
          <a:r>
            <a:rPr kumimoji="1" lang="en-US" altLang="zh-CN" sz="1100">
              <a:solidFill>
                <a:srgbClr val="FF0000"/>
              </a:solidFill>
            </a:rPr>
            <a:t>(</a:t>
          </a:r>
          <a:r>
            <a:rPr kumimoji="1" lang="zh-CN" altLang="en-US" sz="1100">
              <a:solidFill>
                <a:srgbClr val="FF0000"/>
              </a:solidFill>
            </a:rPr>
            <a:t>父、母、兄弟、姉妹</a:t>
          </a:r>
          <a:r>
            <a:rPr kumimoji="1" lang="en-US" altLang="zh-CN" sz="1100">
              <a:solidFill>
                <a:srgbClr val="FF0000"/>
              </a:solidFill>
            </a:rPr>
            <a:t>)</a:t>
          </a:r>
          <a:r>
            <a:rPr kumimoji="1" lang="zh-CN" altLang="en-US" sz="1100">
              <a:solidFill>
                <a:srgbClr val="FF0000"/>
              </a:solidFill>
            </a:rPr>
            <a:t>的准确信息！</a:t>
          </a:r>
          <a:endParaRPr kumimoji="1" lang="ja-JP" altLang="en-US" sz="1100">
            <a:solidFill>
              <a:srgbClr val="FF0000"/>
            </a:solidFill>
          </a:endParaRPr>
        </a:p>
      </xdr:txBody>
    </xdr:sp>
    <xdr:clientData/>
  </xdr:twoCellAnchor>
  <xdr:twoCellAnchor>
    <xdr:from>
      <xdr:col>64</xdr:col>
      <xdr:colOff>59954</xdr:colOff>
      <xdr:row>10</xdr:row>
      <xdr:rowOff>44824</xdr:rowOff>
    </xdr:from>
    <xdr:to>
      <xdr:col>73</xdr:col>
      <xdr:colOff>291354</xdr:colOff>
      <xdr:row>11</xdr:row>
      <xdr:rowOff>107179</xdr:rowOff>
    </xdr:to>
    <xdr:sp macro="" textlink="">
      <xdr:nvSpPr>
        <xdr:cNvPr id="22" name="矩形标注 28">
          <a:extLst>
            <a:ext uri="{FF2B5EF4-FFF2-40B4-BE49-F238E27FC236}">
              <a16:creationId xmlns:a16="http://schemas.microsoft.com/office/drawing/2014/main" id="{00000000-0008-0000-0100-000016000000}"/>
            </a:ext>
          </a:extLst>
        </xdr:cNvPr>
        <xdr:cNvSpPr/>
      </xdr:nvSpPr>
      <xdr:spPr>
        <a:xfrm>
          <a:off x="10145248" y="2173942"/>
          <a:ext cx="2752724" cy="499384"/>
        </a:xfrm>
        <a:prstGeom prst="wedgeRectCallout">
          <a:avLst>
            <a:gd name="adj1" fmla="val -58521"/>
            <a:gd name="adj2" fmla="val -175723"/>
          </a:avLst>
        </a:prstGeom>
        <a:solidFill>
          <a:srgbClr val="FFFF00"/>
        </a:solidFill>
      </xdr:spPr>
      <xdr:style>
        <a:lnRef idx="2">
          <a:schemeClr val="accent2">
            <a:shade val="50000"/>
          </a:schemeClr>
        </a:lnRef>
        <a:fillRef idx="1">
          <a:schemeClr val="accent2"/>
        </a:fillRef>
        <a:effectRef idx="0">
          <a:schemeClr val="accent2"/>
        </a:effectRef>
        <a:fontRef idx="minor">
          <a:schemeClr val="lt1"/>
        </a:fontRef>
      </xdr:style>
      <xdr:txBody>
        <a:bodyPr rtlCol="0" anchor="ctr"/>
        <a:lstStyle/>
        <a:p>
          <a:pPr algn="ctr"/>
          <a:endParaRPr lang="zh-CN" altLang="en-US" sz="1100">
            <a:solidFill>
              <a:srgbClr val="FF0000"/>
            </a:solidFill>
          </a:endParaRPr>
        </a:p>
      </xdr:txBody>
    </xdr:sp>
    <xdr:clientData/>
  </xdr:twoCellAnchor>
  <xdr:twoCellAnchor>
    <xdr:from>
      <xdr:col>39</xdr:col>
      <xdr:colOff>61633</xdr:colOff>
      <xdr:row>157</xdr:row>
      <xdr:rowOff>150160</xdr:rowOff>
    </xdr:from>
    <xdr:to>
      <xdr:col>47</xdr:col>
      <xdr:colOff>5827</xdr:colOff>
      <xdr:row>157</xdr:row>
      <xdr:rowOff>401620</xdr:rowOff>
    </xdr:to>
    <xdr:sp macro="" textlink="">
      <xdr:nvSpPr>
        <xdr:cNvPr id="25" name="テキスト ボックス 13">
          <a:hlinkClick xmlns:r="http://schemas.openxmlformats.org/officeDocument/2006/relationships" r:id="rId4"/>
          <a:extLst>
            <a:ext uri="{FF2B5EF4-FFF2-40B4-BE49-F238E27FC236}">
              <a16:creationId xmlns:a16="http://schemas.microsoft.com/office/drawing/2014/main" id="{00000000-0008-0000-0100-000019000000}"/>
            </a:ext>
          </a:extLst>
        </xdr:cNvPr>
        <xdr:cNvSpPr txBox="1"/>
      </xdr:nvSpPr>
      <xdr:spPr>
        <a:xfrm>
          <a:off x="5503209" y="52270960"/>
          <a:ext cx="921347" cy="251460"/>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200" b="1"/>
            <a:t>招生简章</a:t>
          </a:r>
          <a:endParaRPr kumimoji="1" lang="ja-JP" altLang="en-US" sz="1200" b="1"/>
        </a:p>
      </xdr:txBody>
    </xdr:sp>
    <xdr:clientData/>
  </xdr:twoCellAnchor>
  <xdr:twoCellAnchor>
    <xdr:from>
      <xdr:col>70</xdr:col>
      <xdr:colOff>281825</xdr:colOff>
      <xdr:row>3</xdr:row>
      <xdr:rowOff>582705</xdr:rowOff>
    </xdr:from>
    <xdr:to>
      <xdr:col>73</xdr:col>
      <xdr:colOff>347705</xdr:colOff>
      <xdr:row>4</xdr:row>
      <xdr:rowOff>280147</xdr:rowOff>
    </xdr:to>
    <xdr:sp macro="" textlink="">
      <xdr:nvSpPr>
        <xdr:cNvPr id="23" name="テキスト ボックス 13">
          <a:hlinkClick xmlns:r="http://schemas.openxmlformats.org/officeDocument/2006/relationships" r:id="rId5"/>
          <a:extLst>
            <a:ext uri="{FF2B5EF4-FFF2-40B4-BE49-F238E27FC236}">
              <a16:creationId xmlns:a16="http://schemas.microsoft.com/office/drawing/2014/main" id="{00000000-0008-0000-0100-000017000000}"/>
            </a:ext>
          </a:extLst>
        </xdr:cNvPr>
        <xdr:cNvSpPr txBox="1"/>
      </xdr:nvSpPr>
      <xdr:spPr>
        <a:xfrm>
          <a:off x="11779060" y="582705"/>
          <a:ext cx="1175263" cy="302560"/>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200" b="1"/>
            <a:t>招生简章</a:t>
          </a:r>
          <a:endParaRPr kumimoji="1" lang="ja-JP" altLang="en-US" sz="1200" b="1"/>
        </a:p>
      </xdr:txBody>
    </xdr:sp>
    <xdr:clientData/>
  </xdr:twoCellAnchor>
  <xdr:twoCellAnchor>
    <xdr:from>
      <xdr:col>63</xdr:col>
      <xdr:colOff>3</xdr:colOff>
      <xdr:row>162</xdr:row>
      <xdr:rowOff>0</xdr:rowOff>
    </xdr:from>
    <xdr:to>
      <xdr:col>68</xdr:col>
      <xdr:colOff>291353</xdr:colOff>
      <xdr:row>163</xdr:row>
      <xdr:rowOff>38100</xdr:rowOff>
    </xdr:to>
    <xdr:sp macro="" textlink="">
      <xdr:nvSpPr>
        <xdr:cNvPr id="26" name="テキスト ボックス 13">
          <a:hlinkClick xmlns:r="http://schemas.openxmlformats.org/officeDocument/2006/relationships" r:id="rId6"/>
          <a:extLst>
            <a:ext uri="{FF2B5EF4-FFF2-40B4-BE49-F238E27FC236}">
              <a16:creationId xmlns:a16="http://schemas.microsoft.com/office/drawing/2014/main" id="{00000000-0008-0000-0100-00001A000000}"/>
            </a:ext>
          </a:extLst>
        </xdr:cNvPr>
        <xdr:cNvSpPr txBox="1"/>
      </xdr:nvSpPr>
      <xdr:spPr>
        <a:xfrm>
          <a:off x="9962032" y="54426971"/>
          <a:ext cx="1086968" cy="419100"/>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100" b="1">
              <a:solidFill>
                <a:schemeClr val="dk1"/>
              </a:solidFill>
              <a:latin typeface="+mn-lt"/>
              <a:ea typeface="+mn-ea"/>
              <a:cs typeface="+mn-cs"/>
            </a:rPr>
            <a:t>回顶部</a:t>
          </a:r>
          <a:endParaRPr kumimoji="1" lang="en-US" sz="1100" b="1">
            <a:solidFill>
              <a:schemeClr val="dk1"/>
            </a:solidFill>
            <a:latin typeface="+mn-lt"/>
            <a:ea typeface="+mn-ea"/>
            <a:cs typeface="+mn-cs"/>
          </a:endParaRPr>
        </a:p>
      </xdr:txBody>
    </xdr:sp>
    <xdr:clientData/>
  </xdr:twoCellAnchor>
  <xdr:twoCellAnchor>
    <xdr:from>
      <xdr:col>63</xdr:col>
      <xdr:colOff>3</xdr:colOff>
      <xdr:row>163</xdr:row>
      <xdr:rowOff>134471</xdr:rowOff>
    </xdr:from>
    <xdr:to>
      <xdr:col>68</xdr:col>
      <xdr:colOff>302559</xdr:colOff>
      <xdr:row>164</xdr:row>
      <xdr:rowOff>89648</xdr:rowOff>
    </xdr:to>
    <xdr:sp macro="" textlink="">
      <xdr:nvSpPr>
        <xdr:cNvPr id="27" name="テキスト ボックス 26">
          <a:hlinkClick xmlns:r="http://schemas.openxmlformats.org/officeDocument/2006/relationships" r:id="rId7"/>
          <a:extLst>
            <a:ext uri="{FF2B5EF4-FFF2-40B4-BE49-F238E27FC236}">
              <a16:creationId xmlns:a16="http://schemas.microsoft.com/office/drawing/2014/main" id="{00000000-0008-0000-0100-00001B000000}"/>
            </a:ext>
          </a:extLst>
        </xdr:cNvPr>
        <xdr:cNvSpPr txBox="1"/>
      </xdr:nvSpPr>
      <xdr:spPr>
        <a:xfrm>
          <a:off x="9962032" y="54942442"/>
          <a:ext cx="1098174" cy="347382"/>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200" b="1"/>
            <a:t>报名表</a:t>
          </a:r>
          <a:endParaRPr kumimoji="1" lang="ja-JP" altLang="en-US" sz="1200" b="1"/>
        </a:p>
      </xdr:txBody>
    </xdr:sp>
    <xdr:clientData/>
  </xdr:twoCellAnchor>
  <xdr:twoCellAnchor>
    <xdr:from>
      <xdr:col>63</xdr:col>
      <xdr:colOff>44824</xdr:colOff>
      <xdr:row>133</xdr:row>
      <xdr:rowOff>201707</xdr:rowOff>
    </xdr:from>
    <xdr:to>
      <xdr:col>68</xdr:col>
      <xdr:colOff>246529</xdr:colOff>
      <xdr:row>134</xdr:row>
      <xdr:rowOff>273425</xdr:rowOff>
    </xdr:to>
    <xdr:sp macro="" textlink="">
      <xdr:nvSpPr>
        <xdr:cNvPr id="28" name="テキスト ボックス 13">
          <a:hlinkClick xmlns:r="http://schemas.openxmlformats.org/officeDocument/2006/relationships" r:id="rId6"/>
          <a:extLst>
            <a:ext uri="{FF2B5EF4-FFF2-40B4-BE49-F238E27FC236}">
              <a16:creationId xmlns:a16="http://schemas.microsoft.com/office/drawing/2014/main" id="{00000000-0008-0000-0100-00001C000000}"/>
            </a:ext>
          </a:extLst>
        </xdr:cNvPr>
        <xdr:cNvSpPr txBox="1"/>
      </xdr:nvSpPr>
      <xdr:spPr>
        <a:xfrm>
          <a:off x="10006853" y="41943619"/>
          <a:ext cx="997323" cy="419100"/>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100" b="1">
              <a:solidFill>
                <a:schemeClr val="dk1"/>
              </a:solidFill>
              <a:latin typeface="+mn-lt"/>
              <a:ea typeface="+mn-ea"/>
              <a:cs typeface="+mn-cs"/>
            </a:rPr>
            <a:t>回顶部</a:t>
          </a:r>
          <a:endParaRPr kumimoji="1" lang="en-US" sz="1100" b="1">
            <a:solidFill>
              <a:schemeClr val="dk1"/>
            </a:solidFill>
            <a:latin typeface="+mn-lt"/>
            <a:ea typeface="+mn-ea"/>
            <a:cs typeface="+mn-cs"/>
          </a:endParaRPr>
        </a:p>
      </xdr:txBody>
    </xdr:sp>
    <xdr:clientData/>
  </xdr:twoCellAnchor>
  <xdr:twoCellAnchor>
    <xdr:from>
      <xdr:col>62</xdr:col>
      <xdr:colOff>72277</xdr:colOff>
      <xdr:row>110</xdr:row>
      <xdr:rowOff>623047</xdr:rowOff>
    </xdr:from>
    <xdr:to>
      <xdr:col>67</xdr:col>
      <xdr:colOff>113447</xdr:colOff>
      <xdr:row>112</xdr:row>
      <xdr:rowOff>181983</xdr:rowOff>
    </xdr:to>
    <xdr:sp macro="" textlink="">
      <xdr:nvSpPr>
        <xdr:cNvPr id="29" name="テキスト ボックス 13">
          <a:hlinkClick xmlns:r="http://schemas.openxmlformats.org/officeDocument/2006/relationships" r:id="rId6"/>
          <a:extLst>
            <a:ext uri="{FF2B5EF4-FFF2-40B4-BE49-F238E27FC236}">
              <a16:creationId xmlns:a16="http://schemas.microsoft.com/office/drawing/2014/main" id="{00000000-0008-0000-0100-00001D000000}"/>
            </a:ext>
          </a:extLst>
        </xdr:cNvPr>
        <xdr:cNvSpPr txBox="1"/>
      </xdr:nvSpPr>
      <xdr:spPr>
        <a:xfrm>
          <a:off x="9955865" y="37086988"/>
          <a:ext cx="545435" cy="410583"/>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100" b="1">
              <a:solidFill>
                <a:schemeClr val="dk1"/>
              </a:solidFill>
              <a:latin typeface="+mn-lt"/>
              <a:ea typeface="+mn-ea"/>
              <a:cs typeface="+mn-cs"/>
            </a:rPr>
            <a:t>回顶部</a:t>
          </a:r>
          <a:endParaRPr kumimoji="1" lang="en-US" sz="1100" b="1">
            <a:solidFill>
              <a:schemeClr val="dk1"/>
            </a:solidFill>
            <a:latin typeface="+mn-lt"/>
            <a:ea typeface="+mn-ea"/>
            <a:cs typeface="+mn-cs"/>
          </a:endParaRPr>
        </a:p>
      </xdr:txBody>
    </xdr:sp>
    <xdr:clientData/>
  </xdr:twoCellAnchor>
  <xdr:twoCellAnchor>
    <xdr:from>
      <xdr:col>64</xdr:col>
      <xdr:colOff>0</xdr:colOff>
      <xdr:row>96</xdr:row>
      <xdr:rowOff>0</xdr:rowOff>
    </xdr:from>
    <xdr:to>
      <xdr:col>68</xdr:col>
      <xdr:colOff>22412</xdr:colOff>
      <xdr:row>96</xdr:row>
      <xdr:rowOff>419100</xdr:rowOff>
    </xdr:to>
    <xdr:sp macro="" textlink="">
      <xdr:nvSpPr>
        <xdr:cNvPr id="30" name="テキスト ボックス 13">
          <a:hlinkClick xmlns:r="http://schemas.openxmlformats.org/officeDocument/2006/relationships" r:id="rId6"/>
          <a:extLst>
            <a:ext uri="{FF2B5EF4-FFF2-40B4-BE49-F238E27FC236}">
              <a16:creationId xmlns:a16="http://schemas.microsoft.com/office/drawing/2014/main" id="{00000000-0008-0000-0100-00001E000000}"/>
            </a:ext>
          </a:extLst>
        </xdr:cNvPr>
        <xdr:cNvSpPr txBox="1"/>
      </xdr:nvSpPr>
      <xdr:spPr>
        <a:xfrm>
          <a:off x="10085294" y="30872206"/>
          <a:ext cx="694765" cy="419100"/>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100" b="1">
              <a:solidFill>
                <a:schemeClr val="dk1"/>
              </a:solidFill>
              <a:latin typeface="+mn-lt"/>
              <a:ea typeface="+mn-ea"/>
              <a:cs typeface="+mn-cs"/>
            </a:rPr>
            <a:t>回顶部</a:t>
          </a:r>
          <a:endParaRPr kumimoji="1" lang="en-US" sz="1100" b="1">
            <a:solidFill>
              <a:schemeClr val="dk1"/>
            </a:solidFill>
            <a:latin typeface="+mn-lt"/>
            <a:ea typeface="+mn-ea"/>
            <a:cs typeface="+mn-cs"/>
          </a:endParaRPr>
        </a:p>
      </xdr:txBody>
    </xdr:sp>
    <xdr:clientData/>
  </xdr:twoCellAnchor>
  <xdr:twoCellAnchor>
    <xdr:from>
      <xdr:col>65</xdr:col>
      <xdr:colOff>89646</xdr:colOff>
      <xdr:row>59</xdr:row>
      <xdr:rowOff>0</xdr:rowOff>
    </xdr:from>
    <xdr:to>
      <xdr:col>68</xdr:col>
      <xdr:colOff>201705</xdr:colOff>
      <xdr:row>60</xdr:row>
      <xdr:rowOff>4482</xdr:rowOff>
    </xdr:to>
    <xdr:sp macro="" textlink="">
      <xdr:nvSpPr>
        <xdr:cNvPr id="31" name="テキスト ボックス 13">
          <a:hlinkClick xmlns:r="http://schemas.openxmlformats.org/officeDocument/2006/relationships" r:id="rId6"/>
          <a:extLst>
            <a:ext uri="{FF2B5EF4-FFF2-40B4-BE49-F238E27FC236}">
              <a16:creationId xmlns:a16="http://schemas.microsoft.com/office/drawing/2014/main" id="{00000000-0008-0000-0100-00001F000000}"/>
            </a:ext>
          </a:extLst>
        </xdr:cNvPr>
        <xdr:cNvSpPr txBox="1"/>
      </xdr:nvSpPr>
      <xdr:spPr>
        <a:xfrm>
          <a:off x="10230970" y="20148176"/>
          <a:ext cx="1221441" cy="419100"/>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100" b="1">
              <a:solidFill>
                <a:schemeClr val="dk1"/>
              </a:solidFill>
              <a:latin typeface="+mn-lt"/>
              <a:ea typeface="+mn-ea"/>
              <a:cs typeface="+mn-cs"/>
            </a:rPr>
            <a:t>回顶部</a:t>
          </a:r>
          <a:endParaRPr kumimoji="1" lang="en-US" sz="1100" b="1">
            <a:solidFill>
              <a:schemeClr val="dk1"/>
            </a:solidFill>
            <a:latin typeface="+mn-lt"/>
            <a:ea typeface="+mn-ea"/>
            <a:cs typeface="+mn-cs"/>
          </a:endParaRPr>
        </a:p>
      </xdr:txBody>
    </xdr:sp>
    <xdr:clientData/>
  </xdr:twoCellAnchor>
  <xdr:twoCellAnchor>
    <xdr:from>
      <xdr:col>63</xdr:col>
      <xdr:colOff>63309</xdr:colOff>
      <xdr:row>4</xdr:row>
      <xdr:rowOff>372035</xdr:rowOff>
    </xdr:from>
    <xdr:to>
      <xdr:col>74</xdr:col>
      <xdr:colOff>22411</xdr:colOff>
      <xdr:row>8</xdr:row>
      <xdr:rowOff>84044</xdr:rowOff>
    </xdr:to>
    <xdr:sp macro="" textlink="">
      <xdr:nvSpPr>
        <xdr:cNvPr id="34" name="テキスト ボックス 13">
          <a:hlinkClick xmlns:r="http://schemas.openxmlformats.org/officeDocument/2006/relationships" r:id="rId8"/>
          <a:extLst>
            <a:ext uri="{FF2B5EF4-FFF2-40B4-BE49-F238E27FC236}">
              <a16:creationId xmlns:a16="http://schemas.microsoft.com/office/drawing/2014/main" id="{00000000-0008-0000-0100-000022000000}"/>
            </a:ext>
          </a:extLst>
        </xdr:cNvPr>
        <xdr:cNvSpPr txBox="1"/>
      </xdr:nvSpPr>
      <xdr:spPr>
        <a:xfrm>
          <a:off x="10025338" y="977153"/>
          <a:ext cx="2973485" cy="776567"/>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en-US" altLang="zh-CN" sz="1200" b="1">
              <a:solidFill>
                <a:srgbClr val="FF0000"/>
              </a:solidFill>
            </a:rPr>
            <a:t>【</a:t>
          </a:r>
          <a:r>
            <a:rPr kumimoji="1" lang="zh-CN" altLang="en-US" sz="1200" b="1">
              <a:solidFill>
                <a:srgbClr val="FF0000"/>
              </a:solidFill>
            </a:rPr>
            <a:t>重要信息确认！</a:t>
          </a:r>
          <a:r>
            <a:rPr kumimoji="1" lang="en-US" altLang="zh-CN" sz="1200" b="1">
              <a:solidFill>
                <a:srgbClr val="FF0000"/>
              </a:solidFill>
            </a:rPr>
            <a:t>】</a:t>
          </a:r>
        </a:p>
        <a:p>
          <a:pPr algn="ctr"/>
          <a:r>
            <a:rPr kumimoji="1" lang="zh-CN" altLang="en-US" sz="1200" b="1">
              <a:solidFill>
                <a:schemeClr val="tx1"/>
              </a:solidFill>
              <a:latin typeface="+mn-lt"/>
              <a:ea typeface="+mn-ea"/>
              <a:cs typeface="+mn-cs"/>
            </a:rPr>
            <a:t>此处信息将全部递交给入管局。非常重要！</a:t>
          </a:r>
        </a:p>
        <a:p>
          <a:pPr algn="ctr"/>
          <a:r>
            <a:rPr kumimoji="1" lang="zh-CN" altLang="en-US" sz="1200" b="1">
              <a:solidFill>
                <a:schemeClr val="tx1"/>
              </a:solidFill>
              <a:latin typeface="+mn-lt"/>
              <a:ea typeface="+mn-ea"/>
              <a:cs typeface="+mn-cs"/>
            </a:rPr>
            <a:t>请务必确完全正确无误后，打印并签名</a:t>
          </a:r>
          <a:endParaRPr kumimoji="1" lang="ja-JP" altLang="en-US" sz="1200" b="1">
            <a:solidFill>
              <a:schemeClr val="tx1"/>
            </a:solidFill>
          </a:endParaRPr>
        </a:p>
      </xdr:txBody>
    </xdr:sp>
    <xdr:clientData/>
  </xdr:twoCellAnchor>
  <xdr:twoCellAnchor>
    <xdr:from>
      <xdr:col>63</xdr:col>
      <xdr:colOff>44824</xdr:colOff>
      <xdr:row>3</xdr:row>
      <xdr:rowOff>174812</xdr:rowOff>
    </xdr:from>
    <xdr:to>
      <xdr:col>70</xdr:col>
      <xdr:colOff>201706</xdr:colOff>
      <xdr:row>4</xdr:row>
      <xdr:rowOff>224117</xdr:rowOff>
    </xdr:to>
    <xdr:sp macro="" textlink="">
      <xdr:nvSpPr>
        <xdr:cNvPr id="37" name="テキスト ボックス 36">
          <a:hlinkClick xmlns:r="http://schemas.openxmlformats.org/officeDocument/2006/relationships" r:id="rId7"/>
          <a:extLst>
            <a:ext uri="{FF2B5EF4-FFF2-40B4-BE49-F238E27FC236}">
              <a16:creationId xmlns:a16="http://schemas.microsoft.com/office/drawing/2014/main" id="{00000000-0008-0000-0100-000025000000}"/>
            </a:ext>
          </a:extLst>
        </xdr:cNvPr>
        <xdr:cNvSpPr txBox="1"/>
      </xdr:nvSpPr>
      <xdr:spPr>
        <a:xfrm>
          <a:off x="10006853" y="174812"/>
          <a:ext cx="1692088" cy="654423"/>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en-US" altLang="zh-CN" sz="1000" b="1">
              <a:solidFill>
                <a:srgbClr val="FF0000"/>
              </a:solidFill>
            </a:rPr>
            <a:t>【</a:t>
          </a:r>
          <a:r>
            <a:rPr kumimoji="1" lang="zh-CN" altLang="en-US" sz="1200" b="1" baseline="0">
              <a:solidFill>
                <a:srgbClr val="FF0000"/>
              </a:solidFill>
            </a:rPr>
            <a:t>请从报名表开始填起</a:t>
          </a:r>
          <a:r>
            <a:rPr kumimoji="1" lang="en-US" altLang="zh-CN" sz="1000" b="1">
              <a:solidFill>
                <a:srgbClr val="FF0000"/>
              </a:solidFill>
            </a:rPr>
            <a:t>】</a:t>
          </a:r>
        </a:p>
        <a:p>
          <a:pPr algn="ctr"/>
          <a:r>
            <a:rPr kumimoji="1" lang="zh-CN" altLang="en-US" sz="1200" b="1"/>
            <a:t>报名表</a:t>
          </a:r>
          <a:endParaRPr kumimoji="1" lang="ja-JP" altLang="en-US" sz="1200" b="1"/>
        </a:p>
      </xdr:txBody>
    </xdr:sp>
    <xdr:clientData/>
  </xdr:twoCellAnchor>
  <xdr:twoCellAnchor>
    <xdr:from>
      <xdr:col>66</xdr:col>
      <xdr:colOff>83372</xdr:colOff>
      <xdr:row>61</xdr:row>
      <xdr:rowOff>403860</xdr:rowOff>
    </xdr:from>
    <xdr:to>
      <xdr:col>75</xdr:col>
      <xdr:colOff>0</xdr:colOff>
      <xdr:row>69</xdr:row>
      <xdr:rowOff>312420</xdr:rowOff>
    </xdr:to>
    <xdr:sp macro="" textlink="">
      <xdr:nvSpPr>
        <xdr:cNvPr id="42" name="四角形吹き出し 8">
          <a:extLst>
            <a:ext uri="{FF2B5EF4-FFF2-40B4-BE49-F238E27FC236}">
              <a16:creationId xmlns:a16="http://schemas.microsoft.com/office/drawing/2014/main" id="{00000000-0008-0000-0100-00002A000000}"/>
            </a:ext>
          </a:extLst>
        </xdr:cNvPr>
        <xdr:cNvSpPr/>
      </xdr:nvSpPr>
      <xdr:spPr>
        <a:xfrm>
          <a:off x="10370372" y="20260684"/>
          <a:ext cx="2975834" cy="2048883"/>
        </a:xfrm>
        <a:prstGeom prst="wedgeRectCallout">
          <a:avLst>
            <a:gd name="adj1" fmla="val -72900"/>
            <a:gd name="adj2" fmla="val 15007"/>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zh-CN" altLang="en-US" sz="1600">
              <a:solidFill>
                <a:srgbClr val="FF0000"/>
              </a:solidFill>
            </a:rPr>
            <a:t>所有课程都是升学课程，所有修了后的预定都只能选择在日进学。不能选择在日就职或回国。如有疑义请咨询相关老师</a:t>
          </a:r>
          <a:endParaRPr kumimoji="1" lang="ja-JP" altLang="en-US" sz="1600">
            <a:solidFill>
              <a:srgbClr val="FF0000"/>
            </a:solidFill>
          </a:endParaRPr>
        </a:p>
      </xdr:txBody>
    </xdr:sp>
    <xdr:clientData/>
  </xdr:twoCellAnchor>
  <xdr:twoCellAnchor>
    <xdr:from>
      <xdr:col>66</xdr:col>
      <xdr:colOff>118991</xdr:colOff>
      <xdr:row>78</xdr:row>
      <xdr:rowOff>62753</xdr:rowOff>
    </xdr:from>
    <xdr:to>
      <xdr:col>71</xdr:col>
      <xdr:colOff>19150</xdr:colOff>
      <xdr:row>84</xdr:row>
      <xdr:rowOff>403283</xdr:rowOff>
    </xdr:to>
    <xdr:sp macro="" textlink="">
      <xdr:nvSpPr>
        <xdr:cNvPr id="43" name="四角形吹き出し 8">
          <a:extLst>
            <a:ext uri="{FF2B5EF4-FFF2-40B4-BE49-F238E27FC236}">
              <a16:creationId xmlns:a16="http://schemas.microsoft.com/office/drawing/2014/main" id="{00000000-0008-0000-0100-00002B000000}"/>
            </a:ext>
          </a:extLst>
        </xdr:cNvPr>
        <xdr:cNvSpPr/>
      </xdr:nvSpPr>
      <xdr:spPr>
        <a:xfrm>
          <a:off x="9621579" y="25414941"/>
          <a:ext cx="1558630" cy="2178295"/>
        </a:xfrm>
        <a:prstGeom prst="wedgeRectCallout">
          <a:avLst>
            <a:gd name="adj1" fmla="val -78876"/>
            <a:gd name="adj2" fmla="val -8522"/>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zh-CN" altLang="en-US" sz="1600">
              <a:solidFill>
                <a:srgbClr val="FF0000"/>
              </a:solidFill>
            </a:rPr>
            <a:t>支付人不是家长的话， 需要说明家长无经济担保能力的理由并出具在职收入证明和银行流水等证据                                                                            </a:t>
          </a:r>
          <a:endParaRPr kumimoji="1" lang="ja-JP" altLang="en-US" sz="1600">
            <a:solidFill>
              <a:srgbClr val="FF0000"/>
            </a:solidFill>
          </a:endParaRPr>
        </a:p>
      </xdr:txBody>
    </xdr:sp>
    <xdr:clientData/>
  </xdr:twoCellAnchor>
  <xdr:twoCellAnchor>
    <xdr:from>
      <xdr:col>65</xdr:col>
      <xdr:colOff>52780</xdr:colOff>
      <xdr:row>178</xdr:row>
      <xdr:rowOff>145676</xdr:rowOff>
    </xdr:from>
    <xdr:to>
      <xdr:col>72</xdr:col>
      <xdr:colOff>227255</xdr:colOff>
      <xdr:row>183</xdr:row>
      <xdr:rowOff>195564</xdr:rowOff>
    </xdr:to>
    <xdr:sp macro="" textlink="">
      <xdr:nvSpPr>
        <xdr:cNvPr id="46" name="四角形吹き出し 7">
          <a:extLst>
            <a:ext uri="{FF2B5EF4-FFF2-40B4-BE49-F238E27FC236}">
              <a16:creationId xmlns:a16="http://schemas.microsoft.com/office/drawing/2014/main" id="{00000000-0008-0000-0100-00002E000000}"/>
            </a:ext>
          </a:extLst>
        </xdr:cNvPr>
        <xdr:cNvSpPr/>
      </xdr:nvSpPr>
      <xdr:spPr>
        <a:xfrm>
          <a:off x="10238927" y="60836735"/>
          <a:ext cx="2225152" cy="677417"/>
        </a:xfrm>
        <a:prstGeom prst="wedgeRectCallout">
          <a:avLst>
            <a:gd name="adj1" fmla="val -61267"/>
            <a:gd name="adj2" fmla="val -96965"/>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rtl="0"/>
          <a:r>
            <a:rPr lang="zh-CN" altLang="en-US" sz="1400">
              <a:solidFill>
                <a:srgbClr val="FF0000"/>
              </a:solidFill>
              <a:effectLst/>
            </a:rPr>
            <a:t>此处需由申请人和家长确认相关信息无误后亲笔签名。</a:t>
          </a:r>
          <a:endParaRPr lang="ja-JP" altLang="ja-JP" sz="1400">
            <a:solidFill>
              <a:srgbClr val="FF0000"/>
            </a:solidFill>
            <a:effectLst/>
          </a:endParaRPr>
        </a:p>
      </xdr:txBody>
    </xdr:sp>
    <xdr:clientData/>
  </xdr:twoCellAnchor>
  <xdr:twoCellAnchor>
    <xdr:from>
      <xdr:col>63</xdr:col>
      <xdr:colOff>29247</xdr:colOff>
      <xdr:row>32</xdr:row>
      <xdr:rowOff>207309</xdr:rowOff>
    </xdr:from>
    <xdr:to>
      <xdr:col>68</xdr:col>
      <xdr:colOff>56030</xdr:colOff>
      <xdr:row>34</xdr:row>
      <xdr:rowOff>147021</xdr:rowOff>
    </xdr:to>
    <xdr:sp macro="" textlink="">
      <xdr:nvSpPr>
        <xdr:cNvPr id="32" name="テキスト ボックス 13">
          <a:hlinkClick xmlns:r="http://schemas.openxmlformats.org/officeDocument/2006/relationships" r:id="rId6"/>
          <a:extLst>
            <a:ext uri="{FF2B5EF4-FFF2-40B4-BE49-F238E27FC236}">
              <a16:creationId xmlns:a16="http://schemas.microsoft.com/office/drawing/2014/main" id="{00000000-0008-0000-0100-000020000000}"/>
            </a:ext>
          </a:extLst>
        </xdr:cNvPr>
        <xdr:cNvSpPr txBox="1"/>
      </xdr:nvSpPr>
      <xdr:spPr>
        <a:xfrm>
          <a:off x="9991276" y="9541809"/>
          <a:ext cx="822401" cy="421565"/>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100" b="1">
              <a:solidFill>
                <a:schemeClr val="dk1"/>
              </a:solidFill>
              <a:latin typeface="+mn-lt"/>
              <a:ea typeface="+mn-ea"/>
              <a:cs typeface="+mn-cs"/>
            </a:rPr>
            <a:t>回顶部</a:t>
          </a:r>
          <a:endParaRPr kumimoji="1" lang="en-US" sz="1100" b="1">
            <a:solidFill>
              <a:schemeClr val="dk1"/>
            </a:solidFill>
            <a:latin typeface="+mn-lt"/>
            <a:ea typeface="+mn-ea"/>
            <a:cs typeface="+mn-cs"/>
          </a:endParaRPr>
        </a:p>
      </xdr:txBody>
    </xdr:sp>
    <xdr:clientData/>
  </xdr:twoCellAnchor>
  <xdr:twoCellAnchor>
    <xdr:from>
      <xdr:col>62</xdr:col>
      <xdr:colOff>72390</xdr:colOff>
      <xdr:row>35</xdr:row>
      <xdr:rowOff>38100</xdr:rowOff>
    </xdr:from>
    <xdr:to>
      <xdr:col>68</xdr:col>
      <xdr:colOff>56029</xdr:colOff>
      <xdr:row>36</xdr:row>
      <xdr:rowOff>138728</xdr:rowOff>
    </xdr:to>
    <xdr:sp macro="" textlink="">
      <xdr:nvSpPr>
        <xdr:cNvPr id="35" name="テキスト ボックス 34">
          <a:hlinkClick xmlns:r="http://schemas.openxmlformats.org/officeDocument/2006/relationships" r:id="rId9"/>
          <a:extLst>
            <a:ext uri="{FF2B5EF4-FFF2-40B4-BE49-F238E27FC236}">
              <a16:creationId xmlns:a16="http://schemas.microsoft.com/office/drawing/2014/main" id="{00000000-0008-0000-0100-000023000000}"/>
            </a:ext>
          </a:extLst>
        </xdr:cNvPr>
        <xdr:cNvSpPr txBox="1"/>
      </xdr:nvSpPr>
      <xdr:spPr>
        <a:xfrm>
          <a:off x="9955978" y="10179424"/>
          <a:ext cx="857698" cy="425598"/>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200" b="1"/>
            <a:t>回报名表</a:t>
          </a:r>
          <a:endParaRPr kumimoji="1" lang="ja-JP" altLang="en-US" sz="1200" b="1"/>
        </a:p>
      </xdr:txBody>
    </xdr:sp>
    <xdr:clientData/>
  </xdr:twoCellAnchor>
  <xdr:twoCellAnchor>
    <xdr:from>
      <xdr:col>64</xdr:col>
      <xdr:colOff>0</xdr:colOff>
      <xdr:row>154</xdr:row>
      <xdr:rowOff>0</xdr:rowOff>
    </xdr:from>
    <xdr:to>
      <xdr:col>68</xdr:col>
      <xdr:colOff>56029</xdr:colOff>
      <xdr:row>154</xdr:row>
      <xdr:rowOff>414618</xdr:rowOff>
    </xdr:to>
    <xdr:sp macro="" textlink="">
      <xdr:nvSpPr>
        <xdr:cNvPr id="33" name="テキスト ボックス 13">
          <a:hlinkClick xmlns:r="http://schemas.openxmlformats.org/officeDocument/2006/relationships" r:id="rId6"/>
          <a:extLst>
            <a:ext uri="{FF2B5EF4-FFF2-40B4-BE49-F238E27FC236}">
              <a16:creationId xmlns:a16="http://schemas.microsoft.com/office/drawing/2014/main" id="{00000000-0008-0000-0100-000021000000}"/>
            </a:ext>
          </a:extLst>
        </xdr:cNvPr>
        <xdr:cNvSpPr txBox="1"/>
      </xdr:nvSpPr>
      <xdr:spPr>
        <a:xfrm>
          <a:off x="10085294" y="50381647"/>
          <a:ext cx="728382" cy="414618"/>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100" b="1">
              <a:solidFill>
                <a:schemeClr val="dk1"/>
              </a:solidFill>
              <a:latin typeface="+mn-lt"/>
              <a:ea typeface="+mn-ea"/>
              <a:cs typeface="+mn-cs"/>
            </a:rPr>
            <a:t>回顶部</a:t>
          </a:r>
          <a:endParaRPr kumimoji="1" lang="en-US" sz="1100" b="1">
            <a:solidFill>
              <a:schemeClr val="dk1"/>
            </a:solidFill>
            <a:latin typeface="+mn-lt"/>
            <a:ea typeface="+mn-ea"/>
            <a:cs typeface="+mn-cs"/>
          </a:endParaRPr>
        </a:p>
      </xdr:txBody>
    </xdr:sp>
    <xdr:clientData/>
  </xdr:twoCellAnchor>
  <xdr:twoCellAnchor>
    <xdr:from>
      <xdr:col>62</xdr:col>
      <xdr:colOff>78440</xdr:colOff>
      <xdr:row>169</xdr:row>
      <xdr:rowOff>0</xdr:rowOff>
    </xdr:from>
    <xdr:to>
      <xdr:col>68</xdr:col>
      <xdr:colOff>145676</xdr:colOff>
      <xdr:row>170</xdr:row>
      <xdr:rowOff>25998</xdr:rowOff>
    </xdr:to>
    <xdr:sp macro="" textlink="">
      <xdr:nvSpPr>
        <xdr:cNvPr id="36" name="テキスト ボックス 13">
          <a:hlinkClick xmlns:r="http://schemas.openxmlformats.org/officeDocument/2006/relationships" r:id="rId6"/>
          <a:extLst>
            <a:ext uri="{FF2B5EF4-FFF2-40B4-BE49-F238E27FC236}">
              <a16:creationId xmlns:a16="http://schemas.microsoft.com/office/drawing/2014/main" id="{00000000-0008-0000-0100-000024000000}"/>
            </a:ext>
          </a:extLst>
        </xdr:cNvPr>
        <xdr:cNvSpPr txBox="1"/>
      </xdr:nvSpPr>
      <xdr:spPr>
        <a:xfrm>
          <a:off x="9962028" y="57183618"/>
          <a:ext cx="941295" cy="418204"/>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100" b="1">
              <a:solidFill>
                <a:schemeClr val="dk1"/>
              </a:solidFill>
              <a:latin typeface="+mn-lt"/>
              <a:ea typeface="+mn-ea"/>
              <a:cs typeface="+mn-cs"/>
            </a:rPr>
            <a:t>回顶部</a:t>
          </a:r>
          <a:endParaRPr kumimoji="1" lang="en-US" sz="1100" b="1">
            <a:solidFill>
              <a:schemeClr val="dk1"/>
            </a:solidFill>
            <a:latin typeface="+mn-lt"/>
            <a:ea typeface="+mn-ea"/>
            <a:cs typeface="+mn-cs"/>
          </a:endParaRPr>
        </a:p>
      </xdr:txBody>
    </xdr:sp>
    <xdr:clientData/>
  </xdr:twoCellAnchor>
  <xdr:oneCellAnchor>
    <xdr:from>
      <xdr:col>63</xdr:col>
      <xdr:colOff>22412</xdr:colOff>
      <xdr:row>171</xdr:row>
      <xdr:rowOff>61857</xdr:rowOff>
    </xdr:from>
    <xdr:ext cx="3361765" cy="2168114"/>
    <xdr:sp macro="" textlink="">
      <xdr:nvSpPr>
        <xdr:cNvPr id="38" name="テキスト ボックス 37"/>
        <xdr:cNvSpPr txBox="1"/>
      </xdr:nvSpPr>
      <xdr:spPr>
        <a:xfrm>
          <a:off x="9984441" y="58029886"/>
          <a:ext cx="3361765" cy="2168114"/>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zh-CN" altLang="en-US" sz="1100"/>
            <a:t>此处信息将全部用于向入管局申请</a:t>
          </a:r>
          <a:r>
            <a:rPr lang="en-US" altLang="zh-CN" sz="1100"/>
            <a:t>【</a:t>
          </a:r>
          <a:r>
            <a:rPr lang="zh-CN" altLang="en-US" sz="1100"/>
            <a:t>在留资格认定证</a:t>
          </a:r>
          <a:r>
            <a:rPr lang="en-US" altLang="zh-CN" sz="1100"/>
            <a:t>】</a:t>
          </a:r>
          <a:r>
            <a:rPr lang="zh-CN" altLang="en-US" sz="1100"/>
            <a:t>的申请表上。如有不合理或有错误的话会直接影响结果。</a:t>
          </a:r>
        </a:p>
        <a:p>
          <a:r>
            <a:rPr lang="zh-CN" altLang="en-US" sz="1100"/>
            <a:t>请和学生跟家长一起再确认下所有信息是否</a:t>
          </a:r>
          <a:r>
            <a:rPr lang="en-US" altLang="zh-CN" sz="1100"/>
            <a:t>ok</a:t>
          </a:r>
          <a:r>
            <a:rPr lang="zh-CN" altLang="en-US" sz="1100"/>
            <a:t>，如有需要修正的，请以文字形式发给我们。然后您这边也修改后打印签名就可以和相片等其他资料一起邮寄了。邮寄资料的清单可以参考</a:t>
          </a:r>
          <a:r>
            <a:rPr lang="en-US" altLang="zh-CN" sz="1100"/>
            <a:t>【</a:t>
          </a:r>
          <a:r>
            <a:rPr lang="zh-CN" altLang="en-US" sz="1100"/>
            <a:t>必须资料清单</a:t>
          </a:r>
          <a:r>
            <a:rPr lang="en-US" altLang="zh-CN" sz="1100"/>
            <a:t>】</a:t>
          </a:r>
          <a:r>
            <a:rPr lang="zh-CN" altLang="en-US" sz="1100"/>
            <a:t>那一页。</a:t>
          </a:r>
        </a:p>
        <a:p>
          <a:r>
            <a:rPr lang="zh-CN" altLang="en-US" sz="1100"/>
            <a:t>其中，红色部分因为没有任何材料可核对，您请再确认下是否正确。</a:t>
          </a:r>
        </a:p>
        <a:p>
          <a:r>
            <a:rPr lang="zh-CN" altLang="en-US" sz="1100"/>
            <a:t>感谢配合！</a:t>
          </a:r>
        </a:p>
      </xdr:txBody>
    </xdr:sp>
    <xdr:clientData/>
  </xdr:oneCellAnchor>
  <mc:AlternateContent xmlns:mc="http://schemas.openxmlformats.org/markup-compatibility/2006">
    <mc:Choice xmlns:a14="http://schemas.microsoft.com/office/drawing/2010/main" Requires="a14">
      <xdr:twoCellAnchor editAs="oneCell">
        <xdr:from>
          <xdr:col>29</xdr:col>
          <xdr:colOff>47625</xdr:colOff>
          <xdr:row>6</xdr:row>
          <xdr:rowOff>76200</xdr:rowOff>
        </xdr:from>
        <xdr:to>
          <xdr:col>34</xdr:col>
          <xdr:colOff>38100</xdr:colOff>
          <xdr:row>7</xdr:row>
          <xdr:rowOff>0</xdr:rowOff>
        </xdr:to>
        <xdr:sp macro="" textlink="">
          <xdr:nvSpPr>
            <xdr:cNvPr id="4097" name="111" hidden="1">
              <a:extLst>
                <a:ext uri="{63B3BB69-23CF-44E3-9099-C40C66FF867C}">
                  <a14:compatExt spid="_x0000_s4097"/>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男</a:t>
              </a:r>
              <a:r>
                <a:rPr lang="ja-JP" altLang="en-US" sz="1000" b="0" i="0" u="none" strike="noStrike" baseline="0">
                  <a:solidFill>
                    <a:srgbClr val="000000"/>
                  </a:solidFill>
                  <a:latin typeface="Osaka"/>
                  <a:ea typeface="ＭＳ Ｐゴシック"/>
                </a:rPr>
                <a:t>Male</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xdr:row>
          <xdr:rowOff>76200</xdr:rowOff>
        </xdr:from>
        <xdr:to>
          <xdr:col>39</xdr:col>
          <xdr:colOff>76200</xdr:colOff>
          <xdr:row>7</xdr:row>
          <xdr:rowOff>0</xdr:rowOff>
        </xdr:to>
        <xdr:sp macro="" textlink="">
          <xdr:nvSpPr>
            <xdr:cNvPr id="4098" name="Check Box 8" hidden="1">
              <a:extLst>
                <a:ext uri="{63B3BB69-23CF-44E3-9099-C40C66FF867C}">
                  <a14:compatExt spid="_x0000_s4098"/>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女</a:t>
              </a:r>
              <a:r>
                <a:rPr lang="ja-JP" altLang="en-US" sz="1000" b="0" i="0" u="none" strike="noStrike" baseline="0">
                  <a:solidFill>
                    <a:srgbClr val="000000"/>
                  </a:solidFill>
                  <a:latin typeface="Osaka"/>
                  <a:ea typeface="ＭＳ Ｐゴシック"/>
                </a:rPr>
                <a:t>Female</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6</xdr:row>
          <xdr:rowOff>66675</xdr:rowOff>
        </xdr:from>
        <xdr:to>
          <xdr:col>56</xdr:col>
          <xdr:colOff>0</xdr:colOff>
          <xdr:row>6</xdr:row>
          <xdr:rowOff>342900</xdr:rowOff>
        </xdr:to>
        <xdr:sp macro="" textlink="">
          <xdr:nvSpPr>
            <xdr:cNvPr id="4099" name="Check Box 9" hidden="1">
              <a:extLst>
                <a:ext uri="{63B3BB69-23CF-44E3-9099-C40C66FF867C}">
                  <a14:compatExt spid="_x0000_s4099"/>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123825</xdr:colOff>
          <xdr:row>6</xdr:row>
          <xdr:rowOff>66675</xdr:rowOff>
        </xdr:from>
        <xdr:to>
          <xdr:col>59</xdr:col>
          <xdr:colOff>114300</xdr:colOff>
          <xdr:row>6</xdr:row>
          <xdr:rowOff>342900</xdr:rowOff>
        </xdr:to>
        <xdr:sp macro="" textlink="">
          <xdr:nvSpPr>
            <xdr:cNvPr id="4100" name="Check Box 10" hidden="1">
              <a:extLst>
                <a:ext uri="{63B3BB69-23CF-44E3-9099-C40C66FF867C}">
                  <a14:compatExt spid="_x0000_s41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36</xdr:row>
          <xdr:rowOff>152400</xdr:rowOff>
        </xdr:from>
        <xdr:to>
          <xdr:col>14</xdr:col>
          <xdr:colOff>38100</xdr:colOff>
          <xdr:row>37</xdr:row>
          <xdr:rowOff>47625</xdr:rowOff>
        </xdr:to>
        <xdr:sp macro="" textlink="">
          <xdr:nvSpPr>
            <xdr:cNvPr id="4101" name="Check Box 11" hidden="1">
              <a:extLst>
                <a:ext uri="{63B3BB69-23CF-44E3-9099-C40C66FF867C}">
                  <a14:compatExt spid="_x0000_s4101"/>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36</xdr:row>
          <xdr:rowOff>161925</xdr:rowOff>
        </xdr:from>
        <xdr:to>
          <xdr:col>21</xdr:col>
          <xdr:colOff>9525</xdr:colOff>
          <xdr:row>37</xdr:row>
          <xdr:rowOff>57150</xdr:rowOff>
        </xdr:to>
        <xdr:sp macro="" textlink="">
          <xdr:nvSpPr>
            <xdr:cNvPr id="4102" name="Check Box 12" hidden="1">
              <a:extLst>
                <a:ext uri="{63B3BB69-23CF-44E3-9099-C40C66FF867C}">
                  <a14:compatExt spid="_x0000_s4102"/>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82</xdr:row>
          <xdr:rowOff>85725</xdr:rowOff>
        </xdr:from>
        <xdr:to>
          <xdr:col>42</xdr:col>
          <xdr:colOff>19050</xdr:colOff>
          <xdr:row>83</xdr:row>
          <xdr:rowOff>57150</xdr:rowOff>
        </xdr:to>
        <xdr:sp macro="" textlink="">
          <xdr:nvSpPr>
            <xdr:cNvPr id="4103" name="Check Box 13" hidden="1">
              <a:extLst>
                <a:ext uri="{63B3BB69-23CF-44E3-9099-C40C66FF867C}">
                  <a14:compatExt spid="_x0000_s4103"/>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男</a:t>
              </a:r>
              <a:r>
                <a:rPr lang="ja-JP" altLang="en-US" sz="1000" b="0" i="0" u="none" strike="noStrike" baseline="0">
                  <a:solidFill>
                    <a:srgbClr val="000000"/>
                  </a:solidFill>
                  <a:latin typeface="Osaka"/>
                  <a:ea typeface="ＭＳ Ｐゴシック"/>
                </a:rPr>
                <a:t> Male</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82</xdr:row>
          <xdr:rowOff>85725</xdr:rowOff>
        </xdr:from>
        <xdr:to>
          <xdr:col>53</xdr:col>
          <xdr:colOff>38100</xdr:colOff>
          <xdr:row>83</xdr:row>
          <xdr:rowOff>57150</xdr:rowOff>
        </xdr:to>
        <xdr:sp macro="" textlink="">
          <xdr:nvSpPr>
            <xdr:cNvPr id="4104" name="Check Box 14" hidden="1">
              <a:extLst>
                <a:ext uri="{63B3BB69-23CF-44E3-9099-C40C66FF867C}">
                  <a14:compatExt spid="_x0000_s4104"/>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女</a:t>
              </a:r>
              <a:r>
                <a:rPr lang="ja-JP" altLang="en-US" sz="1000" b="0" i="0" u="none" strike="noStrike" baseline="0">
                  <a:solidFill>
                    <a:srgbClr val="000000"/>
                  </a:solidFill>
                  <a:latin typeface="Osaka"/>
                  <a:ea typeface="ＭＳ Ｐゴシック"/>
                </a:rPr>
                <a:t> Female</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87</xdr:row>
          <xdr:rowOff>47625</xdr:rowOff>
        </xdr:from>
        <xdr:to>
          <xdr:col>7</xdr:col>
          <xdr:colOff>38100</xdr:colOff>
          <xdr:row>88</xdr:row>
          <xdr:rowOff>9525</xdr:rowOff>
        </xdr:to>
        <xdr:sp macro="" textlink="">
          <xdr:nvSpPr>
            <xdr:cNvPr id="4105" name="Check Box 15" hidden="1">
              <a:extLst>
                <a:ext uri="{63B3BB69-23CF-44E3-9099-C40C66FF867C}">
                  <a14:compatExt spid="_x0000_s4105"/>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父親　</a:t>
              </a:r>
              <a:r>
                <a:rPr lang="ja-JP" altLang="en-US" sz="1000" b="0" i="0" u="none" strike="noStrike" baseline="0">
                  <a:solidFill>
                    <a:srgbClr val="000000"/>
                  </a:solidFill>
                  <a:latin typeface="Osaka"/>
                  <a:ea typeface="ＭＳ Ｐゴシック"/>
                </a:rPr>
                <a:t>Father</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87</xdr:row>
          <xdr:rowOff>47625</xdr:rowOff>
        </xdr:from>
        <xdr:to>
          <xdr:col>14</xdr:col>
          <xdr:colOff>133350</xdr:colOff>
          <xdr:row>88</xdr:row>
          <xdr:rowOff>9525</xdr:rowOff>
        </xdr:to>
        <xdr:sp macro="" textlink="">
          <xdr:nvSpPr>
            <xdr:cNvPr id="4106" name="Check Box 16" hidden="1">
              <a:extLst>
                <a:ext uri="{63B3BB69-23CF-44E3-9099-C40C66FF867C}">
                  <a14:compatExt spid="_x0000_s4106"/>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母親　</a:t>
              </a:r>
              <a:r>
                <a:rPr lang="ja-JP" altLang="en-US" sz="1000" b="0" i="0" u="none" strike="noStrike" baseline="0">
                  <a:solidFill>
                    <a:srgbClr val="000000"/>
                  </a:solidFill>
                  <a:latin typeface="Osaka"/>
                  <a:ea typeface="ＭＳ Ｐゴシック"/>
                </a:rPr>
                <a:t>Mother</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87</xdr:row>
          <xdr:rowOff>47625</xdr:rowOff>
        </xdr:from>
        <xdr:to>
          <xdr:col>31</xdr:col>
          <xdr:colOff>85725</xdr:colOff>
          <xdr:row>88</xdr:row>
          <xdr:rowOff>9525</xdr:rowOff>
        </xdr:to>
        <xdr:sp macro="" textlink="">
          <xdr:nvSpPr>
            <xdr:cNvPr id="4107" name="Check Box 17" hidden="1">
              <a:extLst>
                <a:ext uri="{63B3BB69-23CF-44E3-9099-C40C66FF867C}">
                  <a14:compatExt spid="_x0000_s4107"/>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姉妹</a:t>
              </a:r>
              <a:r>
                <a:rPr lang="ja-JP" altLang="en-US" sz="1000" b="0" i="0" u="none" strike="noStrike" baseline="0">
                  <a:solidFill>
                    <a:srgbClr val="000000"/>
                  </a:solidFill>
                  <a:latin typeface="Osaka"/>
                  <a:ea typeface="ＭＳ Ｐゴシック"/>
                </a:rPr>
                <a:t> Sister</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87</xdr:row>
          <xdr:rowOff>47625</xdr:rowOff>
        </xdr:from>
        <xdr:to>
          <xdr:col>41</xdr:col>
          <xdr:colOff>57150</xdr:colOff>
          <xdr:row>88</xdr:row>
          <xdr:rowOff>9525</xdr:rowOff>
        </xdr:to>
        <xdr:sp macro="" textlink="">
          <xdr:nvSpPr>
            <xdr:cNvPr id="4108" name="Check Box 18" hidden="1">
              <a:extLst>
                <a:ext uri="{63B3BB69-23CF-44E3-9099-C40C66FF867C}">
                  <a14:compatExt spid="_x0000_s4108"/>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叔父</a:t>
              </a:r>
              <a:r>
                <a:rPr lang="ja-JP" altLang="en-US" sz="1000" b="0" i="0" u="none" strike="noStrike" baseline="0">
                  <a:solidFill>
                    <a:srgbClr val="000000"/>
                  </a:solidFill>
                  <a:latin typeface="Osaka"/>
                  <a:ea typeface="ＭＳ Ｐゴシック"/>
                </a:rPr>
                <a:t>Uncle</a:t>
              </a:r>
              <a:r>
                <a:rPr lang="ja-JP" altLang="en-US" sz="1000" b="0" i="0" u="none" strike="noStrike" baseline="0">
                  <a:solidFill>
                    <a:srgbClr val="000000"/>
                  </a:solidFill>
                  <a:latin typeface="ＭＳ Ｐゴシック"/>
                  <a:ea typeface="ＭＳ Ｐゴシック"/>
                </a:rPr>
                <a:t>、叔母</a:t>
              </a:r>
              <a:r>
                <a:rPr lang="ja-JP" altLang="en-US" sz="1000" b="0" i="0" u="none" strike="noStrike" baseline="0">
                  <a:solidFill>
                    <a:srgbClr val="000000"/>
                  </a:solidFill>
                  <a:latin typeface="Osaka"/>
                  <a:ea typeface="ＭＳ Ｐゴシック"/>
                </a:rPr>
                <a:t>Aunt</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88</xdr:row>
          <xdr:rowOff>66675</xdr:rowOff>
        </xdr:from>
        <xdr:to>
          <xdr:col>14</xdr:col>
          <xdr:colOff>0</xdr:colOff>
          <xdr:row>89</xdr:row>
          <xdr:rowOff>0</xdr:rowOff>
        </xdr:to>
        <xdr:sp macro="" textlink="">
          <xdr:nvSpPr>
            <xdr:cNvPr id="4109" name="Check Box 19" hidden="1">
              <a:extLst>
                <a:ext uri="{63B3BB69-23CF-44E3-9099-C40C66FF867C}">
                  <a14:compatExt spid="_x0000_s4109"/>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その他</a:t>
              </a:r>
              <a:r>
                <a:rPr lang="ja-JP" altLang="en-US" sz="1000" b="0" i="0" u="none" strike="noStrike" baseline="0">
                  <a:solidFill>
                    <a:srgbClr val="000000"/>
                  </a:solidFill>
                  <a:latin typeface="Osaka"/>
                  <a:ea typeface="ＭＳ Ｐゴシック"/>
                </a:rPr>
                <a:t> Other relationship</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87</xdr:row>
          <xdr:rowOff>57150</xdr:rowOff>
        </xdr:from>
        <xdr:to>
          <xdr:col>23</xdr:col>
          <xdr:colOff>85725</xdr:colOff>
          <xdr:row>88</xdr:row>
          <xdr:rowOff>0</xdr:rowOff>
        </xdr:to>
        <xdr:sp macro="" textlink="">
          <xdr:nvSpPr>
            <xdr:cNvPr id="4110" name="Check Box 20" hidden="1">
              <a:extLst>
                <a:ext uri="{63B3BB69-23CF-44E3-9099-C40C66FF867C}">
                  <a14:compatExt spid="_x0000_s411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兄弟　</a:t>
              </a:r>
              <a:r>
                <a:rPr lang="ja-JP" altLang="en-US" sz="1000" b="0" i="0" u="none" strike="noStrike" baseline="0">
                  <a:solidFill>
                    <a:srgbClr val="000000"/>
                  </a:solidFill>
                  <a:latin typeface="Osaka"/>
                  <a:ea typeface="ＭＳ Ｐゴシック"/>
                </a:rPr>
                <a:t>Brother</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87</xdr:row>
          <xdr:rowOff>47625</xdr:rowOff>
        </xdr:from>
        <xdr:to>
          <xdr:col>52</xdr:col>
          <xdr:colOff>38100</xdr:colOff>
          <xdr:row>88</xdr:row>
          <xdr:rowOff>19050</xdr:rowOff>
        </xdr:to>
        <xdr:sp macro="" textlink="">
          <xdr:nvSpPr>
            <xdr:cNvPr id="4111" name="Check Box 39" hidden="1">
              <a:extLst>
                <a:ext uri="{63B3BB69-23CF-44E3-9099-C40C66FF867C}">
                  <a14:compatExt spid="_x0000_s4111"/>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養父</a:t>
              </a:r>
              <a:r>
                <a:rPr lang="ja-JP" altLang="en-US" sz="1000" b="0" i="0" u="none" strike="noStrike" baseline="0">
                  <a:solidFill>
                    <a:srgbClr val="000000"/>
                  </a:solidFill>
                  <a:latin typeface="Osaka"/>
                  <a:ea typeface="ＭＳ Ｐゴシック"/>
                </a:rPr>
                <a:t>Foster Father</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87</xdr:row>
          <xdr:rowOff>47625</xdr:rowOff>
        </xdr:from>
        <xdr:to>
          <xdr:col>60</xdr:col>
          <xdr:colOff>123825</xdr:colOff>
          <xdr:row>88</xdr:row>
          <xdr:rowOff>9525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養母Foster Mother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54</xdr:col>
      <xdr:colOff>57151</xdr:colOff>
      <xdr:row>0</xdr:row>
      <xdr:rowOff>352425</xdr:rowOff>
    </xdr:from>
    <xdr:to>
      <xdr:col>62</xdr:col>
      <xdr:colOff>123825</xdr:colOff>
      <xdr:row>1</xdr:row>
      <xdr:rowOff>299758</xdr:rowOff>
    </xdr:to>
    <xdr:sp macro="" textlink="">
      <xdr:nvSpPr>
        <xdr:cNvPr id="2" name="テキスト ボックス 13">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7410451" y="352425"/>
          <a:ext cx="1438274" cy="375958"/>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200" b="1"/>
            <a:t>招生简章</a:t>
          </a:r>
          <a:endParaRPr kumimoji="1" lang="ja-JP" altLang="en-US" sz="1200" b="1"/>
        </a:p>
      </xdr:txBody>
    </xdr:sp>
    <xdr:clientData/>
  </xdr:twoCellAnchor>
  <xdr:twoCellAnchor>
    <xdr:from>
      <xdr:col>53</xdr:col>
      <xdr:colOff>95250</xdr:colOff>
      <xdr:row>3</xdr:row>
      <xdr:rowOff>91440</xdr:rowOff>
    </xdr:from>
    <xdr:to>
      <xdr:col>65</xdr:col>
      <xdr:colOff>30480</xdr:colOff>
      <xdr:row>3</xdr:row>
      <xdr:rowOff>491490</xdr:rowOff>
    </xdr:to>
    <xdr:sp macro="" textlink="">
      <xdr:nvSpPr>
        <xdr:cNvPr id="3" name="テキスト ボックス 13">
          <a:hlinkClick xmlns:r="http://schemas.openxmlformats.org/officeDocument/2006/relationships" r:id="rId2"/>
          <a:extLst>
            <a:ext uri="{FF2B5EF4-FFF2-40B4-BE49-F238E27FC236}">
              <a16:creationId xmlns:a16="http://schemas.microsoft.com/office/drawing/2014/main" id="{00000000-0008-0000-0200-000003000000}"/>
            </a:ext>
          </a:extLst>
        </xdr:cNvPr>
        <xdr:cNvSpPr txBox="1"/>
      </xdr:nvSpPr>
      <xdr:spPr>
        <a:xfrm>
          <a:off x="6930390" y="1234440"/>
          <a:ext cx="1764030" cy="400050"/>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en-US" sz="1100" b="1">
              <a:solidFill>
                <a:schemeClr val="dk1"/>
              </a:solidFill>
              <a:latin typeface="+mn-lt"/>
              <a:ea typeface="+mn-ea"/>
              <a:cs typeface="+mn-cs"/>
            </a:rPr>
            <a:t>【</a:t>
          </a:r>
          <a:r>
            <a:rPr kumimoji="1" lang="zh-CN" altLang="en-US" sz="1100" b="1">
              <a:solidFill>
                <a:schemeClr val="dk1"/>
              </a:solidFill>
              <a:latin typeface="+mn-lt"/>
              <a:ea typeface="+mn-ea"/>
              <a:cs typeface="+mn-cs"/>
            </a:rPr>
            <a:t> 履历书、入学愿书表</a:t>
          </a:r>
          <a:r>
            <a:rPr kumimoji="1" lang="en-US" sz="1100" b="1">
              <a:solidFill>
                <a:schemeClr val="dk1"/>
              </a:solidFill>
              <a:latin typeface="+mn-lt"/>
              <a:ea typeface="+mn-ea"/>
              <a:cs typeface="+mn-cs"/>
            </a:rPr>
            <a:t>】</a:t>
          </a:r>
        </a:p>
        <a:p>
          <a:pPr algn="ctr"/>
          <a:r>
            <a:rPr kumimoji="1" lang="zh-CN" altLang="en-US" sz="1100" b="1">
              <a:solidFill>
                <a:srgbClr val="FF0000"/>
              </a:solidFill>
              <a:latin typeface="+mn-lt"/>
              <a:ea typeface="+mn-ea"/>
              <a:cs typeface="+mn-cs"/>
            </a:rPr>
            <a:t>请先填写报名表</a:t>
          </a:r>
          <a:endParaRPr kumimoji="1" lang="ja-JP" altLang="en-US" sz="1100" b="1">
            <a:solidFill>
              <a:srgbClr val="FF0000"/>
            </a:solidFill>
            <a:latin typeface="+mn-lt"/>
            <a:ea typeface="+mn-ea"/>
            <a:cs typeface="+mn-cs"/>
          </a:endParaRPr>
        </a:p>
      </xdr:txBody>
    </xdr:sp>
    <xdr:clientData/>
  </xdr:twoCellAnchor>
  <xdr:twoCellAnchor>
    <xdr:from>
      <xdr:col>54</xdr:col>
      <xdr:colOff>57150</xdr:colOff>
      <xdr:row>2</xdr:row>
      <xdr:rowOff>0</xdr:rowOff>
    </xdr:from>
    <xdr:to>
      <xdr:col>62</xdr:col>
      <xdr:colOff>150584</xdr:colOff>
      <xdr:row>3</xdr:row>
      <xdr:rowOff>45720</xdr:rowOff>
    </xdr:to>
    <xdr:sp macro="" textlink="">
      <xdr:nvSpPr>
        <xdr:cNvPr id="5" name="テキスト ボックス 4">
          <a:hlinkClick xmlns:r="http://schemas.openxmlformats.org/officeDocument/2006/relationships" r:id="rId3"/>
          <a:extLst>
            <a:ext uri="{FF2B5EF4-FFF2-40B4-BE49-F238E27FC236}">
              <a16:creationId xmlns:a16="http://schemas.microsoft.com/office/drawing/2014/main" id="{00000000-0008-0000-0200-000005000000}"/>
            </a:ext>
          </a:extLst>
        </xdr:cNvPr>
        <xdr:cNvSpPr txBox="1"/>
      </xdr:nvSpPr>
      <xdr:spPr>
        <a:xfrm>
          <a:off x="7044690" y="792480"/>
          <a:ext cx="1312634" cy="396240"/>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en-US" altLang="zh-CN" sz="1000" b="1">
              <a:solidFill>
                <a:srgbClr val="FF0000"/>
              </a:solidFill>
            </a:rPr>
            <a:t>【</a:t>
          </a:r>
          <a:r>
            <a:rPr kumimoji="1" lang="zh-CN" altLang="en-US" sz="1000" b="1">
              <a:solidFill>
                <a:srgbClr val="FF0000"/>
              </a:solidFill>
            </a:rPr>
            <a:t>请先填写此表</a:t>
          </a:r>
          <a:r>
            <a:rPr kumimoji="1" lang="en-US" altLang="zh-CN" sz="1000" b="1">
              <a:solidFill>
                <a:srgbClr val="FF0000"/>
              </a:solidFill>
            </a:rPr>
            <a:t>】</a:t>
          </a:r>
        </a:p>
        <a:p>
          <a:pPr algn="ctr"/>
          <a:r>
            <a:rPr kumimoji="1" lang="zh-CN" altLang="en-US" sz="1200" b="1"/>
            <a:t>报名表</a:t>
          </a:r>
          <a:endParaRPr kumimoji="1" lang="ja-JP" altLang="en-US" sz="12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209550</xdr:colOff>
      <xdr:row>0</xdr:row>
      <xdr:rowOff>57150</xdr:rowOff>
    </xdr:from>
    <xdr:to>
      <xdr:col>19</xdr:col>
      <xdr:colOff>76200</xdr:colOff>
      <xdr:row>0</xdr:row>
      <xdr:rowOff>404533</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300-000003000000}"/>
            </a:ext>
          </a:extLst>
        </xdr:cNvPr>
        <xdr:cNvSpPr txBox="1"/>
      </xdr:nvSpPr>
      <xdr:spPr>
        <a:xfrm>
          <a:off x="7229475" y="57150"/>
          <a:ext cx="1457325" cy="347383"/>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200" b="1"/>
            <a:t>所需资料清单</a:t>
          </a:r>
          <a:endParaRPr kumimoji="1" lang="ja-JP" altLang="en-US" sz="1200" b="1"/>
        </a:p>
      </xdr:txBody>
    </xdr:sp>
    <xdr:clientData/>
  </xdr:twoCellAnchor>
  <xdr:twoCellAnchor>
    <xdr:from>
      <xdr:col>0</xdr:col>
      <xdr:colOff>152399</xdr:colOff>
      <xdr:row>51</xdr:row>
      <xdr:rowOff>28575</xdr:rowOff>
    </xdr:from>
    <xdr:to>
      <xdr:col>2</xdr:col>
      <xdr:colOff>285750</xdr:colOff>
      <xdr:row>52</xdr:row>
      <xdr:rowOff>76200</xdr:rowOff>
    </xdr:to>
    <xdr:sp macro="" textlink="">
      <xdr:nvSpPr>
        <xdr:cNvPr id="5" name="テキスト ボックス 13">
          <a:hlinkClick xmlns:r="http://schemas.openxmlformats.org/officeDocument/2006/relationships" r:id="rId2"/>
          <a:extLst>
            <a:ext uri="{FF2B5EF4-FFF2-40B4-BE49-F238E27FC236}">
              <a16:creationId xmlns:a16="http://schemas.microsoft.com/office/drawing/2014/main" id="{00000000-0008-0000-0300-000005000000}"/>
            </a:ext>
          </a:extLst>
        </xdr:cNvPr>
        <xdr:cNvSpPr txBox="1"/>
      </xdr:nvSpPr>
      <xdr:spPr>
        <a:xfrm>
          <a:off x="152399" y="11715750"/>
          <a:ext cx="990601" cy="285750"/>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200" b="1"/>
            <a:t>返回页首      </a:t>
          </a:r>
          <a:endParaRPr kumimoji="1" lang="ja-JP" altLang="en-US" sz="1200" b="1"/>
        </a:p>
      </xdr:txBody>
    </xdr:sp>
    <xdr:clientData/>
  </xdr:twoCellAnchor>
  <xdr:twoCellAnchor>
    <xdr:from>
      <xdr:col>11</xdr:col>
      <xdr:colOff>28575</xdr:colOff>
      <xdr:row>2</xdr:row>
      <xdr:rowOff>188595</xdr:rowOff>
    </xdr:from>
    <xdr:to>
      <xdr:col>21</xdr:col>
      <xdr:colOff>144780</xdr:colOff>
      <xdr:row>4</xdr:row>
      <xdr:rowOff>131445</xdr:rowOff>
    </xdr:to>
    <xdr:sp macro="" textlink="">
      <xdr:nvSpPr>
        <xdr:cNvPr id="7" name="テキスト ボックス 13">
          <a:hlinkClick xmlns:r="http://schemas.openxmlformats.org/officeDocument/2006/relationships" r:id="rId3"/>
          <a:extLst>
            <a:ext uri="{FF2B5EF4-FFF2-40B4-BE49-F238E27FC236}">
              <a16:creationId xmlns:a16="http://schemas.microsoft.com/office/drawing/2014/main" id="{00000000-0008-0000-0300-000007000000}"/>
            </a:ext>
          </a:extLst>
        </xdr:cNvPr>
        <xdr:cNvSpPr txBox="1"/>
      </xdr:nvSpPr>
      <xdr:spPr>
        <a:xfrm>
          <a:off x="6353175" y="927735"/>
          <a:ext cx="1838325" cy="415290"/>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en-US" sz="1100" b="1">
              <a:solidFill>
                <a:schemeClr val="dk1"/>
              </a:solidFill>
              <a:latin typeface="+mn-lt"/>
              <a:ea typeface="+mn-ea"/>
              <a:cs typeface="+mn-cs"/>
            </a:rPr>
            <a:t>【</a:t>
          </a:r>
          <a:r>
            <a:rPr kumimoji="1" lang="zh-CN" altLang="en-US" sz="1100" b="1">
              <a:solidFill>
                <a:schemeClr val="dk1"/>
              </a:solidFill>
              <a:latin typeface="+mn-lt"/>
              <a:ea typeface="+mn-ea"/>
              <a:cs typeface="+mn-cs"/>
            </a:rPr>
            <a:t> 履历书、入学愿书表</a:t>
          </a:r>
          <a:r>
            <a:rPr kumimoji="1" lang="en-US" sz="1100" b="1">
              <a:solidFill>
                <a:schemeClr val="dk1"/>
              </a:solidFill>
              <a:latin typeface="+mn-lt"/>
              <a:ea typeface="+mn-ea"/>
              <a:cs typeface="+mn-cs"/>
            </a:rPr>
            <a:t>】</a:t>
          </a:r>
        </a:p>
        <a:p>
          <a:pPr algn="ctr"/>
          <a:r>
            <a:rPr kumimoji="1" lang="zh-CN" altLang="en-US" sz="1100" b="1">
              <a:solidFill>
                <a:srgbClr val="FF0000"/>
              </a:solidFill>
              <a:latin typeface="+mn-lt"/>
              <a:ea typeface="+mn-ea"/>
              <a:cs typeface="+mn-cs"/>
            </a:rPr>
            <a:t>请先填写报名表</a:t>
          </a:r>
          <a:endParaRPr kumimoji="1" lang="ja-JP" altLang="en-US" sz="1100" b="1">
            <a:solidFill>
              <a:srgbClr val="FF0000"/>
            </a:solidFill>
            <a:latin typeface="+mn-lt"/>
            <a:ea typeface="+mn-ea"/>
            <a:cs typeface="+mn-cs"/>
          </a:endParaRPr>
        </a:p>
      </xdr:txBody>
    </xdr:sp>
    <xdr:clientData/>
  </xdr:twoCellAnchor>
  <xdr:twoCellAnchor>
    <xdr:from>
      <xdr:col>11</xdr:col>
      <xdr:colOff>209550</xdr:colOff>
      <xdr:row>0</xdr:row>
      <xdr:rowOff>457200</xdr:rowOff>
    </xdr:from>
    <xdr:to>
      <xdr:col>19</xdr:col>
      <xdr:colOff>83909</xdr:colOff>
      <xdr:row>2</xdr:row>
      <xdr:rowOff>140633</xdr:rowOff>
    </xdr:to>
    <xdr:sp macro="" textlink="">
      <xdr:nvSpPr>
        <xdr:cNvPr id="8" name="テキスト ボックス 7">
          <a:hlinkClick xmlns:r="http://schemas.openxmlformats.org/officeDocument/2006/relationships" r:id="rId4"/>
          <a:extLst>
            <a:ext uri="{FF2B5EF4-FFF2-40B4-BE49-F238E27FC236}">
              <a16:creationId xmlns:a16="http://schemas.microsoft.com/office/drawing/2014/main" id="{00000000-0008-0000-0300-000008000000}"/>
            </a:ext>
          </a:extLst>
        </xdr:cNvPr>
        <xdr:cNvSpPr txBox="1"/>
      </xdr:nvSpPr>
      <xdr:spPr>
        <a:xfrm>
          <a:off x="7229475" y="457200"/>
          <a:ext cx="1465034" cy="426383"/>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en-US" altLang="zh-CN" sz="1000" b="1">
              <a:solidFill>
                <a:srgbClr val="FF0000"/>
              </a:solidFill>
            </a:rPr>
            <a:t>【</a:t>
          </a:r>
          <a:r>
            <a:rPr kumimoji="1" lang="zh-CN" altLang="en-US" sz="1000" b="1">
              <a:solidFill>
                <a:srgbClr val="FF0000"/>
              </a:solidFill>
            </a:rPr>
            <a:t>请先填写此表</a:t>
          </a:r>
          <a:r>
            <a:rPr kumimoji="1" lang="en-US" altLang="zh-CN" sz="1000" b="1">
              <a:solidFill>
                <a:srgbClr val="FF0000"/>
              </a:solidFill>
            </a:rPr>
            <a:t>】</a:t>
          </a:r>
        </a:p>
        <a:p>
          <a:pPr algn="ctr"/>
          <a:r>
            <a:rPr kumimoji="1" lang="zh-CN" altLang="en-US" sz="1200" b="1"/>
            <a:t>报名表</a:t>
          </a:r>
          <a:endParaRPr kumimoji="1" lang="ja-JP" altLang="en-US" sz="12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0</xdr:colOff>
      <xdr:row>1</xdr:row>
      <xdr:rowOff>367393</xdr:rowOff>
    </xdr:from>
    <xdr:to>
      <xdr:col>64</xdr:col>
      <xdr:colOff>95250</xdr:colOff>
      <xdr:row>12</xdr:row>
      <xdr:rowOff>312964</xdr:rowOff>
    </xdr:to>
    <xdr:sp macro="" textlink="">
      <xdr:nvSpPr>
        <xdr:cNvPr id="2" name="右大かっこ 1">
          <a:extLst>
            <a:ext uri="{FF2B5EF4-FFF2-40B4-BE49-F238E27FC236}">
              <a16:creationId xmlns:a16="http://schemas.microsoft.com/office/drawing/2014/main" id="{00000000-0008-0000-0500-000002000000}"/>
            </a:ext>
          </a:extLst>
        </xdr:cNvPr>
        <xdr:cNvSpPr/>
      </xdr:nvSpPr>
      <xdr:spPr>
        <a:xfrm>
          <a:off x="9629775" y="51545218"/>
          <a:ext cx="219075" cy="1888671"/>
        </a:xfrm>
        <a:prstGeom prst="rightBracket">
          <a:avLst/>
        </a:prstGeom>
        <a:noFill/>
        <a:ln w="34925" cmpd="sng">
          <a:solidFill>
            <a:srgbClr val="FF0000"/>
          </a:solidFill>
        </a:ln>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kumimoji="1" lang="ja-JP" altLang="en-US" sz="1100"/>
        </a:p>
      </xdr:txBody>
    </xdr:sp>
    <xdr:clientData/>
  </xdr:twoCellAnchor>
  <xdr:twoCellAnchor>
    <xdr:from>
      <xdr:col>68</xdr:col>
      <xdr:colOff>6803</xdr:colOff>
      <xdr:row>1</xdr:row>
      <xdr:rowOff>573756</xdr:rowOff>
    </xdr:from>
    <xdr:to>
      <xdr:col>74</xdr:col>
      <xdr:colOff>199706</xdr:colOff>
      <xdr:row>7</xdr:row>
      <xdr:rowOff>229978</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10255703" y="51551556"/>
          <a:ext cx="2250303" cy="1027822"/>
        </a:xfrm>
        <a:prstGeom prst="wedgeRectCallout">
          <a:avLst>
            <a:gd name="adj1" fmla="val -65479"/>
            <a:gd name="adj2" fmla="val 72705"/>
          </a:avLst>
        </a:prstGeom>
        <a:solidFill>
          <a:srgbClr val="FFFF00"/>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zh-CN" altLang="en-US" sz="1400">
              <a:solidFill>
                <a:srgbClr val="FF0000"/>
              </a:solidFill>
            </a:rPr>
            <a:t>父母或兄弟姐妹做为经济支付人的，只需打印此表格后让经济担保人签名。</a:t>
          </a:r>
          <a:endParaRPr kumimoji="1" lang="en-US" altLang="zh-CN" sz="1400">
            <a:solidFill>
              <a:srgbClr val="FF0000"/>
            </a:solidFill>
          </a:endParaRPr>
        </a:p>
        <a:p>
          <a:pPr algn="l"/>
          <a:endParaRPr kumimoji="1" lang="en-US" altLang="zh-CN" sz="1400">
            <a:solidFill>
              <a:srgbClr val="FF0000"/>
            </a:solidFill>
          </a:endParaRPr>
        </a:p>
        <a:p>
          <a:pPr algn="l"/>
          <a:r>
            <a:rPr kumimoji="1" lang="zh-CN" altLang="en-US" sz="1400">
              <a:solidFill>
                <a:srgbClr val="FF0000"/>
              </a:solidFill>
            </a:rPr>
            <a:t>亲戚担保的请填写下一页。</a:t>
          </a:r>
          <a:endParaRPr kumimoji="1" lang="ja-JP" altLang="en-US" sz="1400">
            <a:solidFill>
              <a:srgbClr val="FF0000"/>
            </a:solidFill>
          </a:endParaRPr>
        </a:p>
      </xdr:txBody>
    </xdr:sp>
    <xdr:clientData/>
  </xdr:twoCellAnchor>
  <xdr:twoCellAnchor>
    <xdr:from>
      <xdr:col>68</xdr:col>
      <xdr:colOff>22417</xdr:colOff>
      <xdr:row>17</xdr:row>
      <xdr:rowOff>89647</xdr:rowOff>
    </xdr:from>
    <xdr:to>
      <xdr:col>71</xdr:col>
      <xdr:colOff>108863</xdr:colOff>
      <xdr:row>20</xdr:row>
      <xdr:rowOff>106384</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10271317" y="54210697"/>
          <a:ext cx="1772371" cy="531087"/>
        </a:xfrm>
        <a:prstGeom prst="wedgeRectCallout">
          <a:avLst>
            <a:gd name="adj1" fmla="val -60371"/>
            <a:gd name="adj2" fmla="val 74499"/>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zh-CN" altLang="en-US" sz="1400" b="1">
              <a:solidFill>
                <a:srgbClr val="FF0000"/>
              </a:solidFill>
            </a:rPr>
            <a:t>父母或兄弟姐妹做为经济支付人的可以无视此表格</a:t>
          </a:r>
          <a:endParaRPr kumimoji="1" lang="ja-JP" altLang="en-US" sz="1400" b="1">
            <a:solidFill>
              <a:srgbClr val="FF0000"/>
            </a:solidFill>
          </a:endParaRPr>
        </a:p>
      </xdr:txBody>
    </xdr:sp>
    <xdr:clientData/>
  </xdr:twoCellAnchor>
  <xdr:twoCellAnchor>
    <xdr:from>
      <xdr:col>63</xdr:col>
      <xdr:colOff>36023</xdr:colOff>
      <xdr:row>13</xdr:row>
      <xdr:rowOff>0</xdr:rowOff>
    </xdr:from>
    <xdr:to>
      <xdr:col>65</xdr:col>
      <xdr:colOff>1206</xdr:colOff>
      <xdr:row>42</xdr:row>
      <xdr:rowOff>638176</xdr:rowOff>
    </xdr:to>
    <xdr:sp macro="" textlink="">
      <xdr:nvSpPr>
        <xdr:cNvPr id="5" name="右大かっこ 4">
          <a:extLst>
            <a:ext uri="{FF2B5EF4-FFF2-40B4-BE49-F238E27FC236}">
              <a16:creationId xmlns:a16="http://schemas.microsoft.com/office/drawing/2014/main" id="{00000000-0008-0000-0500-000005000000}"/>
            </a:ext>
          </a:extLst>
        </xdr:cNvPr>
        <xdr:cNvSpPr/>
      </xdr:nvSpPr>
      <xdr:spPr>
        <a:xfrm>
          <a:off x="9665798" y="53435250"/>
          <a:ext cx="212833" cy="5143501"/>
        </a:xfrm>
        <a:prstGeom prst="rightBracket">
          <a:avLst/>
        </a:prstGeom>
        <a:noFill/>
        <a:ln w="34925" cmpd="sng">
          <a:solidFill>
            <a:srgbClr val="FF0000"/>
          </a:solidFill>
        </a:ln>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3" Type="http://schemas.openxmlformats.org/officeDocument/2006/relationships/vmlDrawing" Target="../drawings/vmlDrawing2.v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trlProp" Target="../ctrlProps/ctrlProp47.xml"/><Relationship Id="rId10" Type="http://schemas.openxmlformats.org/officeDocument/2006/relationships/ctrlProp" Target="../ctrlProps/ctrlProp42.xml"/><Relationship Id="rId19" Type="http://schemas.openxmlformats.org/officeDocument/2006/relationships/ctrlProp" Target="../ctrlProps/ctrlProp51.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D79"/>
  <sheetViews>
    <sheetView showGridLines="0" zoomScaleSheetLayoutView="100" workbookViewId="0">
      <selection activeCell="F3" sqref="F3:K3"/>
    </sheetView>
  </sheetViews>
  <sheetFormatPr defaultColWidth="2.875" defaultRowHeight="0" customHeight="1" zeroHeight="1"/>
  <cols>
    <col min="1" max="1" width="3.25" style="305" customWidth="1"/>
    <col min="2" max="2" width="4.625" style="303" customWidth="1"/>
    <col min="3" max="3" width="2.75" style="303" customWidth="1"/>
    <col min="4" max="4" width="4" style="303" customWidth="1"/>
    <col min="5" max="5" width="5.375" style="303" customWidth="1"/>
    <col min="6" max="6" width="3.125" style="303" customWidth="1"/>
    <col min="7" max="8" width="3.375" style="303" customWidth="1"/>
    <col min="9" max="9" width="2.5" style="303" customWidth="1"/>
    <col min="10" max="10" width="3.125" style="303" customWidth="1"/>
    <col min="11" max="11" width="5.5" style="303" customWidth="1"/>
    <col min="12" max="12" width="3.125" style="303" customWidth="1"/>
    <col min="13" max="13" width="3.75" style="303" customWidth="1"/>
    <col min="14" max="14" width="2.75" style="303" customWidth="1"/>
    <col min="15" max="15" width="3.375" style="303" customWidth="1"/>
    <col min="16" max="16" width="3.5" style="303" customWidth="1"/>
    <col min="17" max="17" width="7.25" style="303" customWidth="1"/>
    <col min="18" max="18" width="3.875" style="303" customWidth="1"/>
    <col min="19" max="19" width="5.375" style="303" customWidth="1"/>
    <col min="20" max="20" width="5.25" style="303" customWidth="1"/>
    <col min="21" max="21" width="5.125" style="303" customWidth="1"/>
    <col min="22" max="22" width="6.625" style="303" customWidth="1"/>
    <col min="23" max="24" width="6.125" style="303" customWidth="1"/>
    <col min="25" max="25" width="20" style="304" customWidth="1"/>
    <col min="26" max="26" width="13.5" style="304" customWidth="1"/>
    <col min="27" max="27" width="5.875" style="305" bestFit="1" customWidth="1"/>
    <col min="28" max="16384" width="2.875" style="305"/>
  </cols>
  <sheetData>
    <row r="1" spans="1:30" ht="0.75" customHeight="1">
      <c r="A1" s="302"/>
    </row>
    <row r="2" spans="1:30" ht="20.25" hidden="1" customHeight="1">
      <c r="B2" s="306"/>
      <c r="C2" s="306"/>
      <c r="D2" s="306"/>
      <c r="E2" s="306"/>
      <c r="F2" s="306"/>
      <c r="G2" s="306"/>
      <c r="H2" s="306"/>
      <c r="I2" s="306"/>
      <c r="J2" s="306"/>
      <c r="K2" s="306"/>
      <c r="L2" s="306"/>
      <c r="M2" s="306"/>
      <c r="N2" s="306"/>
      <c r="O2" s="306"/>
      <c r="P2" s="306"/>
      <c r="Q2" s="306"/>
      <c r="R2" s="306"/>
      <c r="S2" s="306"/>
      <c r="T2" s="306"/>
      <c r="U2" s="306"/>
      <c r="V2" s="306"/>
      <c r="W2" s="306"/>
      <c r="X2" s="306"/>
      <c r="AA2" s="307" t="b">
        <f>AS!G2</f>
        <v>0</v>
      </c>
      <c r="AB2" s="307" t="b">
        <f>AS!H2</f>
        <v>0</v>
      </c>
      <c r="AC2" s="307" t="b">
        <f>AS!I2</f>
        <v>0</v>
      </c>
      <c r="AD2" s="307" t="b">
        <f>AS!J2</f>
        <v>0</v>
      </c>
    </row>
    <row r="3" spans="1:30" ht="29.25" customHeight="1">
      <c r="A3" s="308"/>
      <c r="B3" s="417" t="s">
        <v>592</v>
      </c>
      <c r="C3" s="418"/>
      <c r="D3" s="418"/>
      <c r="E3" s="418"/>
      <c r="F3" s="533"/>
      <c r="G3" s="533"/>
      <c r="H3" s="533"/>
      <c r="I3" s="533"/>
      <c r="J3" s="533"/>
      <c r="K3" s="534"/>
      <c r="L3" s="450" t="s">
        <v>593</v>
      </c>
      <c r="M3" s="451"/>
      <c r="N3" s="441"/>
      <c r="O3" s="513"/>
      <c r="P3" s="513"/>
      <c r="Q3" s="514"/>
      <c r="R3" s="452" t="s">
        <v>591</v>
      </c>
      <c r="S3" s="453"/>
      <c r="T3" s="453"/>
      <c r="U3" s="454"/>
      <c r="V3" s="417"/>
      <c r="W3" s="418"/>
      <c r="X3" s="455"/>
    </row>
    <row r="4" spans="1:30" ht="0.75" customHeight="1">
      <c r="B4" s="538"/>
      <c r="C4" s="538"/>
      <c r="D4" s="538"/>
      <c r="E4" s="310"/>
      <c r="F4" s="538"/>
      <c r="G4" s="462"/>
      <c r="H4" s="311"/>
      <c r="I4" s="311"/>
      <c r="N4" s="312"/>
      <c r="O4" s="312"/>
      <c r="P4" s="312"/>
      <c r="Q4" s="312"/>
    </row>
    <row r="5" spans="1:30" s="307" customFormat="1" ht="21" customHeight="1">
      <c r="B5" s="313"/>
      <c r="C5" s="313"/>
      <c r="D5" s="313"/>
      <c r="E5" s="313"/>
      <c r="F5" s="535" t="s">
        <v>584</v>
      </c>
      <c r="G5" s="535"/>
      <c r="H5" s="535"/>
      <c r="I5" s="535"/>
      <c r="J5" s="535"/>
      <c r="K5" s="535"/>
      <c r="L5" s="535"/>
      <c r="M5" s="535"/>
      <c r="N5" s="535"/>
      <c r="O5" s="535"/>
      <c r="P5" s="535"/>
      <c r="Q5" s="535"/>
      <c r="R5" s="535"/>
      <c r="S5" s="535"/>
      <c r="T5" s="535"/>
      <c r="U5" s="535"/>
      <c r="V5" s="314"/>
      <c r="W5" s="314"/>
      <c r="X5" s="314"/>
      <c r="Y5" s="315"/>
      <c r="Z5" s="315"/>
    </row>
    <row r="6" spans="1:30" s="307" customFormat="1" ht="43.15" customHeight="1">
      <c r="B6" s="536" t="s">
        <v>502</v>
      </c>
      <c r="C6" s="537"/>
      <c r="D6" s="537"/>
      <c r="E6" s="537"/>
      <c r="F6" s="537"/>
      <c r="G6" s="537"/>
      <c r="H6" s="537"/>
      <c r="I6" s="537"/>
      <c r="J6" s="537"/>
      <c r="K6" s="537"/>
      <c r="L6" s="537"/>
      <c r="M6" s="537"/>
      <c r="N6" s="537"/>
      <c r="O6" s="537"/>
      <c r="P6" s="537"/>
      <c r="Q6" s="537"/>
      <c r="R6" s="537"/>
      <c r="S6" s="537"/>
      <c r="T6" s="537"/>
      <c r="U6" s="537"/>
      <c r="V6" s="537"/>
      <c r="W6" s="537"/>
      <c r="X6" s="537"/>
      <c r="Y6" s="315"/>
      <c r="Z6" s="315"/>
    </row>
    <row r="7" spans="1:30" s="316" customFormat="1" ht="45.6" customHeight="1">
      <c r="B7" s="460" t="s">
        <v>501</v>
      </c>
      <c r="C7" s="460"/>
      <c r="D7" s="460"/>
      <c r="E7" s="460"/>
      <c r="F7" s="460"/>
      <c r="G7" s="460"/>
      <c r="H7" s="460"/>
      <c r="I7" s="460"/>
      <c r="J7" s="460"/>
      <c r="K7" s="460"/>
      <c r="L7" s="460"/>
      <c r="M7" s="460"/>
      <c r="N7" s="460"/>
      <c r="O7" s="460"/>
      <c r="P7" s="460"/>
      <c r="Q7" s="460"/>
      <c r="R7" s="460"/>
      <c r="S7" s="460"/>
      <c r="T7" s="460"/>
      <c r="U7" s="460"/>
      <c r="V7" s="460"/>
      <c r="W7" s="460"/>
      <c r="X7" s="460"/>
      <c r="Y7" s="317" t="b">
        <f>AS!P2</f>
        <v>0</v>
      </c>
      <c r="Z7" s="317" t="b">
        <f>AS!Q2</f>
        <v>0</v>
      </c>
    </row>
    <row r="8" spans="1:30" s="303" customFormat="1" ht="20.25" customHeight="1">
      <c r="A8" s="318"/>
      <c r="B8" s="461" t="s">
        <v>436</v>
      </c>
      <c r="C8" s="462"/>
      <c r="D8" s="462"/>
      <c r="E8" s="540" t="s">
        <v>437</v>
      </c>
      <c r="F8" s="430"/>
      <c r="G8" s="416"/>
      <c r="H8" s="461" t="s">
        <v>438</v>
      </c>
      <c r="I8" s="462"/>
      <c r="J8" s="430"/>
      <c r="K8" s="430"/>
      <c r="L8" s="430"/>
      <c r="M8" s="309" t="s">
        <v>439</v>
      </c>
      <c r="N8" s="442"/>
      <c r="O8" s="442"/>
      <c r="P8" s="442"/>
      <c r="Q8" s="532"/>
      <c r="R8" s="430"/>
      <c r="S8" s="430"/>
      <c r="T8" s="455"/>
      <c r="U8" s="541"/>
      <c r="V8" s="417"/>
      <c r="W8" s="433" t="s">
        <v>440</v>
      </c>
      <c r="X8" s="434"/>
      <c r="Y8" s="317" t="b">
        <f>AS!L2</f>
        <v>0</v>
      </c>
      <c r="Z8" s="317" t="b">
        <f>AS!M2</f>
        <v>0</v>
      </c>
    </row>
    <row r="9" spans="1:30" s="303" customFormat="1" ht="18" customHeight="1">
      <c r="B9" s="461" t="s">
        <v>441</v>
      </c>
      <c r="C9" s="462"/>
      <c r="D9" s="462"/>
      <c r="E9" s="543"/>
      <c r="F9" s="442"/>
      <c r="G9" s="442"/>
      <c r="H9" s="417" t="s">
        <v>442</v>
      </c>
      <c r="I9" s="418"/>
      <c r="J9" s="442"/>
      <c r="K9" s="442"/>
      <c r="L9" s="417" t="s">
        <v>443</v>
      </c>
      <c r="M9" s="418"/>
      <c r="N9" s="430" t="s">
        <v>435</v>
      </c>
      <c r="O9" s="430"/>
      <c r="P9" s="416"/>
      <c r="Q9" s="319" t="s">
        <v>444</v>
      </c>
      <c r="R9" s="430" t="s">
        <v>435</v>
      </c>
      <c r="S9" s="416"/>
      <c r="T9" s="319" t="s">
        <v>445</v>
      </c>
      <c r="U9" s="430"/>
      <c r="V9" s="430"/>
      <c r="W9" s="435"/>
      <c r="X9" s="436"/>
      <c r="Y9" s="320"/>
      <c r="Z9" s="321"/>
    </row>
    <row r="10" spans="1:30" s="303" customFormat="1" ht="26.25" customHeight="1">
      <c r="B10" s="517" t="s">
        <v>468</v>
      </c>
      <c r="C10" s="462"/>
      <c r="D10" s="462"/>
      <c r="E10" s="322"/>
      <c r="F10" s="322"/>
      <c r="G10" s="322"/>
      <c r="H10" s="322"/>
      <c r="I10" s="544"/>
      <c r="J10" s="430"/>
      <c r="K10" s="430"/>
      <c r="L10" s="430"/>
      <c r="M10" s="430"/>
      <c r="N10" s="430"/>
      <c r="O10" s="430"/>
      <c r="P10" s="430"/>
      <c r="Q10" s="430"/>
      <c r="R10" s="430"/>
      <c r="S10" s="430"/>
      <c r="T10" s="430"/>
      <c r="U10" s="430"/>
      <c r="V10" s="416"/>
      <c r="W10" s="435"/>
      <c r="X10" s="436"/>
      <c r="Y10" s="321"/>
      <c r="Z10" s="321"/>
    </row>
    <row r="11" spans="1:30" s="303" customFormat="1" ht="27" customHeight="1">
      <c r="B11" s="417" t="s">
        <v>527</v>
      </c>
      <c r="C11" s="418"/>
      <c r="D11" s="418"/>
      <c r="E11" s="430"/>
      <c r="F11" s="430"/>
      <c r="G11" s="431" t="s">
        <v>422</v>
      </c>
      <c r="H11" s="432"/>
      <c r="I11" s="432"/>
      <c r="J11" s="432"/>
      <c r="K11" s="539"/>
      <c r="L11" s="430"/>
      <c r="M11" s="430"/>
      <c r="N11" s="430"/>
      <c r="O11" s="430"/>
      <c r="P11" s="439" t="s">
        <v>484</v>
      </c>
      <c r="Q11" s="440"/>
      <c r="R11" s="440"/>
      <c r="S11" s="322"/>
      <c r="T11" s="323" t="s">
        <v>423</v>
      </c>
      <c r="U11" s="324" t="s">
        <v>424</v>
      </c>
      <c r="V11" s="325"/>
      <c r="W11" s="437"/>
      <c r="X11" s="438"/>
      <c r="Y11" s="528" t="s">
        <v>505</v>
      </c>
      <c r="Z11" s="321"/>
    </row>
    <row r="12" spans="1:30" s="303" customFormat="1" ht="26.25" customHeight="1">
      <c r="B12" s="452" t="s">
        <v>469</v>
      </c>
      <c r="C12" s="531"/>
      <c r="D12" s="531"/>
      <c r="E12" s="515"/>
      <c r="F12" s="515"/>
      <c r="G12" s="515"/>
      <c r="H12" s="516" t="s">
        <v>540</v>
      </c>
      <c r="I12" s="418"/>
      <c r="J12" s="418"/>
      <c r="K12" s="418"/>
      <c r="L12" s="418"/>
      <c r="M12" s="418"/>
      <c r="N12" s="418"/>
      <c r="O12" s="418"/>
      <c r="P12" s="310"/>
      <c r="Q12" s="417" t="s">
        <v>446</v>
      </c>
      <c r="R12" s="418"/>
      <c r="S12" s="418"/>
      <c r="T12" s="455"/>
      <c r="U12" s="439" t="s">
        <v>529</v>
      </c>
      <c r="V12" s="440"/>
      <c r="W12" s="430" t="s">
        <v>435</v>
      </c>
      <c r="X12" s="430"/>
      <c r="Y12" s="529"/>
      <c r="Z12" s="317" t="b">
        <f>AS!B2</f>
        <v>0</v>
      </c>
      <c r="AA12" s="317" t="b">
        <f>AS!C2</f>
        <v>0</v>
      </c>
    </row>
    <row r="13" spans="1:30" s="303" customFormat="1" ht="26.25" customHeight="1">
      <c r="B13" s="417" t="s">
        <v>425</v>
      </c>
      <c r="C13" s="418"/>
      <c r="D13" s="418"/>
      <c r="E13" s="542"/>
      <c r="F13" s="430"/>
      <c r="G13" s="430"/>
      <c r="H13" s="430"/>
      <c r="I13" s="430"/>
      <c r="J13" s="430"/>
      <c r="K13" s="430"/>
      <c r="L13" s="430"/>
      <c r="M13" s="430"/>
      <c r="N13" s="430"/>
      <c r="O13" s="430"/>
      <c r="P13" s="430"/>
      <c r="Q13" s="430"/>
      <c r="R13" s="417" t="s">
        <v>447</v>
      </c>
      <c r="S13" s="418"/>
      <c r="T13" s="545"/>
      <c r="U13" s="545"/>
      <c r="V13" s="443" t="s">
        <v>495</v>
      </c>
      <c r="W13" s="443"/>
      <c r="X13" s="326"/>
      <c r="Y13" s="530"/>
      <c r="Z13" s="321"/>
    </row>
    <row r="14" spans="1:30" ht="22.5" customHeight="1">
      <c r="B14" s="461" t="s">
        <v>426</v>
      </c>
      <c r="C14" s="462"/>
      <c r="D14" s="462"/>
      <c r="E14" s="322"/>
      <c r="F14" s="327"/>
      <c r="G14" s="327"/>
      <c r="H14" s="441" t="s">
        <v>448</v>
      </c>
      <c r="I14" s="418"/>
      <c r="J14" s="418"/>
      <c r="K14" s="430"/>
      <c r="L14" s="430"/>
      <c r="M14" s="416"/>
      <c r="N14" s="417" t="s">
        <v>449</v>
      </c>
      <c r="O14" s="418"/>
      <c r="P14" s="418"/>
      <c r="Q14" s="418"/>
      <c r="R14" s="418"/>
      <c r="S14" s="328"/>
      <c r="T14" s="328"/>
      <c r="U14" s="441" t="s">
        <v>450</v>
      </c>
      <c r="V14" s="418"/>
      <c r="W14" s="415"/>
      <c r="X14" s="416"/>
    </row>
    <row r="15" spans="1:30" s="303" customFormat="1" ht="21" customHeight="1">
      <c r="B15" s="417" t="s">
        <v>451</v>
      </c>
      <c r="C15" s="418"/>
      <c r="D15" s="418"/>
      <c r="E15" s="430" t="s">
        <v>435</v>
      </c>
      <c r="F15" s="430"/>
      <c r="G15" s="328" t="s">
        <v>25</v>
      </c>
      <c r="H15" s="329"/>
      <c r="I15" s="330"/>
      <c r="J15" s="330"/>
      <c r="K15" s="330"/>
      <c r="L15" s="330"/>
      <c r="M15" s="330"/>
      <c r="N15" s="330"/>
      <c r="O15" s="330"/>
      <c r="P15" s="330"/>
      <c r="Q15" s="445" t="s">
        <v>452</v>
      </c>
      <c r="R15" s="446"/>
      <c r="S15" s="446"/>
      <c r="T15" s="446"/>
      <c r="U15" s="426" t="s">
        <v>453</v>
      </c>
      <c r="V15" s="427"/>
      <c r="W15" s="427"/>
      <c r="X15" s="428"/>
      <c r="Y15" s="321"/>
      <c r="Z15" s="321"/>
    </row>
    <row r="16" spans="1:30" s="303" customFormat="1" ht="36" customHeight="1">
      <c r="B16" s="417" t="s">
        <v>427</v>
      </c>
      <c r="C16" s="418"/>
      <c r="D16" s="418"/>
      <c r="E16" s="430" t="s">
        <v>435</v>
      </c>
      <c r="F16" s="430"/>
      <c r="G16" s="430"/>
      <c r="H16" s="430"/>
      <c r="I16" s="430"/>
      <c r="J16" s="430"/>
      <c r="K16" s="430"/>
      <c r="L16" s="523" t="s">
        <v>549</v>
      </c>
      <c r="M16" s="524"/>
      <c r="N16" s="524"/>
      <c r="O16" s="524"/>
      <c r="P16" s="524"/>
      <c r="Q16" s="524"/>
      <c r="R16" s="524"/>
      <c r="S16" s="330"/>
      <c r="T16" s="331"/>
      <c r="U16" s="330"/>
      <c r="V16" s="330"/>
      <c r="W16" s="330"/>
      <c r="X16" s="332"/>
      <c r="Y16" s="321"/>
      <c r="Z16" s="321"/>
    </row>
    <row r="17" spans="2:26" s="303" customFormat="1" ht="19.5" customHeight="1">
      <c r="B17" s="444" t="s">
        <v>428</v>
      </c>
      <c r="C17" s="444"/>
      <c r="D17" s="444"/>
      <c r="E17" s="444"/>
      <c r="F17" s="444"/>
      <c r="G17" s="444"/>
      <c r="H17" s="444"/>
      <c r="I17" s="444"/>
      <c r="J17" s="444"/>
      <c r="K17" s="444"/>
      <c r="L17" s="333"/>
      <c r="M17" s="333"/>
      <c r="N17" s="333"/>
      <c r="O17" s="333"/>
      <c r="P17" s="333"/>
      <c r="Q17" s="333"/>
      <c r="R17" s="333"/>
      <c r="S17" s="334"/>
      <c r="T17" s="334"/>
      <c r="U17" s="334"/>
      <c r="V17" s="334"/>
      <c r="W17" s="334"/>
      <c r="X17" s="334"/>
      <c r="Y17" s="321"/>
      <c r="Z17" s="321"/>
    </row>
    <row r="18" spans="2:26" s="303" customFormat="1" ht="18.75" customHeight="1">
      <c r="B18" s="422" t="s">
        <v>454</v>
      </c>
      <c r="C18" s="423"/>
      <c r="D18" s="423"/>
      <c r="E18" s="423"/>
      <c r="F18" s="423"/>
      <c r="G18" s="423"/>
      <c r="H18" s="423"/>
      <c r="I18" s="423" t="s">
        <v>594</v>
      </c>
      <c r="J18" s="458"/>
      <c r="K18" s="458"/>
      <c r="L18" s="458"/>
      <c r="M18" s="458"/>
      <c r="N18" s="458"/>
      <c r="O18" s="458"/>
      <c r="P18" s="458"/>
      <c r="Q18" s="458"/>
      <c r="R18" s="458"/>
      <c r="S18" s="458"/>
      <c r="T18" s="458"/>
      <c r="U18" s="458"/>
      <c r="V18" s="458"/>
      <c r="W18" s="458"/>
      <c r="X18" s="459"/>
      <c r="Y18" s="321"/>
      <c r="Z18" s="321"/>
    </row>
    <row r="19" spans="2:26" s="303" customFormat="1" ht="18.75" customHeight="1">
      <c r="B19" s="413" t="s">
        <v>435</v>
      </c>
      <c r="C19" s="414"/>
      <c r="D19" s="414"/>
      <c r="E19" s="414"/>
      <c r="F19" s="414"/>
      <c r="G19" s="414"/>
      <c r="H19" s="414"/>
      <c r="I19" s="414" t="s">
        <v>435</v>
      </c>
      <c r="J19" s="414"/>
      <c r="K19" s="414"/>
      <c r="L19" s="414"/>
      <c r="M19" s="414"/>
      <c r="N19" s="414"/>
      <c r="O19" s="414"/>
      <c r="P19" s="414"/>
      <c r="Q19" s="414"/>
      <c r="R19" s="414"/>
      <c r="S19" s="414"/>
      <c r="T19" s="414"/>
      <c r="U19" s="414"/>
      <c r="V19" s="414"/>
      <c r="W19" s="414"/>
      <c r="X19" s="419"/>
      <c r="Y19" s="321"/>
      <c r="Z19" s="321"/>
    </row>
    <row r="20" spans="2:26" s="303" customFormat="1" ht="18.75" customHeight="1">
      <c r="B20" s="429" t="s">
        <v>435</v>
      </c>
      <c r="C20" s="420"/>
      <c r="D20" s="420"/>
      <c r="E20" s="420"/>
      <c r="F20" s="420"/>
      <c r="G20" s="420"/>
      <c r="H20" s="420"/>
      <c r="I20" s="420" t="s">
        <v>435</v>
      </c>
      <c r="J20" s="420"/>
      <c r="K20" s="420"/>
      <c r="L20" s="420"/>
      <c r="M20" s="420"/>
      <c r="N20" s="420"/>
      <c r="O20" s="420"/>
      <c r="P20" s="420"/>
      <c r="Q20" s="420"/>
      <c r="R20" s="420"/>
      <c r="S20" s="420"/>
      <c r="T20" s="420"/>
      <c r="U20" s="420"/>
      <c r="V20" s="420"/>
      <c r="W20" s="420"/>
      <c r="X20" s="421"/>
      <c r="Y20" s="321"/>
      <c r="Z20" s="321"/>
    </row>
    <row r="21" spans="2:26" ht="22.5" customHeight="1">
      <c r="B21" s="492" t="s">
        <v>429</v>
      </c>
      <c r="C21" s="492"/>
      <c r="D21" s="492"/>
      <c r="E21" s="492"/>
      <c r="F21" s="492"/>
      <c r="G21" s="492"/>
      <c r="H21" s="492"/>
      <c r="I21" s="492"/>
      <c r="J21" s="492"/>
      <c r="K21" s="492"/>
      <c r="L21" s="335"/>
      <c r="U21" s="334"/>
      <c r="V21" s="334"/>
    </row>
    <row r="22" spans="2:26" ht="30" customHeight="1">
      <c r="B22" s="456" t="s">
        <v>470</v>
      </c>
      <c r="C22" s="457"/>
      <c r="D22" s="457"/>
      <c r="E22" s="449"/>
      <c r="F22" s="449"/>
      <c r="G22" s="449"/>
      <c r="H22" s="449"/>
      <c r="I22" s="449"/>
      <c r="J22" s="449"/>
      <c r="K22" s="382"/>
      <c r="L22" s="447" t="s">
        <v>498</v>
      </c>
      <c r="M22" s="448"/>
      <c r="N22" s="525"/>
      <c r="O22" s="525"/>
      <c r="P22" s="525"/>
      <c r="Q22" s="526" t="s">
        <v>455</v>
      </c>
      <c r="R22" s="527"/>
      <c r="S22" s="527"/>
      <c r="T22" s="527"/>
      <c r="U22" s="527"/>
      <c r="V22" s="527"/>
      <c r="W22" s="336"/>
      <c r="X22" s="337"/>
    </row>
    <row r="23" spans="2:26" ht="22.5" customHeight="1">
      <c r="B23" s="467" t="s">
        <v>456</v>
      </c>
      <c r="C23" s="468"/>
      <c r="D23" s="468"/>
      <c r="E23" s="469"/>
      <c r="F23" s="469"/>
      <c r="G23" s="469"/>
      <c r="H23" s="469"/>
      <c r="I23" s="469"/>
      <c r="J23" s="469"/>
      <c r="K23" s="470"/>
      <c r="L23" s="474" t="s">
        <v>457</v>
      </c>
      <c r="M23" s="475"/>
      <c r="N23" s="475"/>
      <c r="O23" s="475"/>
      <c r="P23" s="475"/>
      <c r="Q23" s="476"/>
      <c r="R23" s="476"/>
      <c r="S23" s="476"/>
      <c r="T23" s="477"/>
      <c r="U23" s="490" t="s">
        <v>542</v>
      </c>
      <c r="V23" s="491"/>
      <c r="W23" s="362"/>
      <c r="X23" s="363" t="s">
        <v>543</v>
      </c>
      <c r="Y23" s="338" t="str">
        <f>IF(OR(L23="",P23=""),"",DATE(L23,P23,1))</f>
        <v/>
      </c>
      <c r="Z23" s="339" t="str">
        <f>IF(OR(R23="",T23=""),"",DATE(R23,T23,1))</f>
        <v/>
      </c>
    </row>
    <row r="24" spans="2:26" s="303" customFormat="1" ht="22.5" customHeight="1">
      <c r="B24" s="518" t="s">
        <v>430</v>
      </c>
      <c r="C24" s="519"/>
      <c r="D24" s="519"/>
      <c r="E24" s="519"/>
      <c r="F24" s="519" t="s">
        <v>458</v>
      </c>
      <c r="G24" s="519"/>
      <c r="H24" s="483"/>
      <c r="I24" s="483"/>
      <c r="J24" s="483"/>
      <c r="K24" s="483"/>
      <c r="L24" s="484" t="s">
        <v>528</v>
      </c>
      <c r="M24" s="485"/>
      <c r="N24" s="485"/>
      <c r="O24" s="485"/>
      <c r="P24" s="485"/>
      <c r="Q24" s="478"/>
      <c r="R24" s="478"/>
      <c r="S24" s="478"/>
      <c r="T24" s="479"/>
      <c r="U24" s="370"/>
      <c r="V24" s="371" t="s">
        <v>550</v>
      </c>
      <c r="W24" s="368"/>
      <c r="X24" s="369" t="s">
        <v>551</v>
      </c>
      <c r="Y24" s="321"/>
      <c r="Z24" s="321"/>
    </row>
    <row r="25" spans="2:26" ht="23.25" customHeight="1">
      <c r="B25" s="520" t="s">
        <v>431</v>
      </c>
      <c r="C25" s="520"/>
      <c r="D25" s="520"/>
      <c r="E25" s="520"/>
      <c r="F25" s="520"/>
      <c r="G25" s="520"/>
      <c r="H25" s="520"/>
      <c r="I25" s="520"/>
      <c r="J25" s="520"/>
      <c r="K25" s="520"/>
      <c r="L25" s="520"/>
      <c r="M25" s="520"/>
      <c r="N25" s="520"/>
      <c r="O25" s="520"/>
      <c r="P25" s="520"/>
      <c r="Q25" s="520"/>
      <c r="R25" s="520"/>
      <c r="S25" s="520"/>
      <c r="T25" s="520"/>
      <c r="U25" s="520"/>
      <c r="V25" s="520"/>
      <c r="W25" s="520"/>
      <c r="X25" s="520"/>
    </row>
    <row r="26" spans="2:26" ht="22.5" customHeight="1">
      <c r="B26" s="488" t="s">
        <v>459</v>
      </c>
      <c r="C26" s="488"/>
      <c r="D26" s="489"/>
      <c r="E26" s="375"/>
      <c r="F26" s="375"/>
      <c r="G26" s="375"/>
      <c r="H26" s="375"/>
      <c r="I26" s="471" t="s">
        <v>500</v>
      </c>
      <c r="J26" s="471"/>
      <c r="K26" s="471"/>
      <c r="L26" s="471"/>
      <c r="M26" s="471"/>
      <c r="N26" s="471"/>
      <c r="O26" s="471"/>
      <c r="P26" s="471"/>
      <c r="Q26" s="472" t="s">
        <v>460</v>
      </c>
      <c r="R26" s="472"/>
      <c r="S26" s="472"/>
      <c r="T26" s="472"/>
      <c r="U26" s="472"/>
      <c r="V26" s="472"/>
      <c r="W26" s="472"/>
      <c r="X26" s="473"/>
    </row>
    <row r="27" spans="2:26" ht="22.5" customHeight="1">
      <c r="B27" s="511" t="s">
        <v>461</v>
      </c>
      <c r="C27" s="512"/>
      <c r="D27" s="512"/>
      <c r="E27" s="512"/>
      <c r="F27" s="465"/>
      <c r="G27" s="466"/>
      <c r="H27" s="466"/>
      <c r="I27" s="466"/>
      <c r="J27" s="424" t="s">
        <v>448</v>
      </c>
      <c r="K27" s="425"/>
      <c r="L27" s="486"/>
      <c r="M27" s="487"/>
      <c r="N27" s="487"/>
      <c r="O27" s="466"/>
      <c r="P27" s="480"/>
      <c r="Q27" s="481" t="s">
        <v>462</v>
      </c>
      <c r="R27" s="482"/>
      <c r="S27" s="482"/>
      <c r="T27" s="482"/>
      <c r="U27" s="482"/>
      <c r="V27" s="482"/>
      <c r="W27" s="376"/>
      <c r="X27" s="377"/>
    </row>
    <row r="28" spans="2:26" ht="27" customHeight="1">
      <c r="B28" s="511" t="s">
        <v>432</v>
      </c>
      <c r="C28" s="512"/>
      <c r="D28" s="512"/>
      <c r="E28" s="512"/>
      <c r="F28" s="481" t="s">
        <v>463</v>
      </c>
      <c r="G28" s="482"/>
      <c r="H28" s="482"/>
      <c r="I28" s="486"/>
      <c r="J28" s="487"/>
      <c r="K28" s="487"/>
      <c r="L28" s="481" t="s">
        <v>464</v>
      </c>
      <c r="M28" s="482"/>
      <c r="N28" s="482"/>
      <c r="O28" s="466"/>
      <c r="P28" s="466"/>
      <c r="Q28" s="466"/>
      <c r="R28" s="466"/>
      <c r="S28" s="480"/>
      <c r="T28" s="521" t="s">
        <v>465</v>
      </c>
      <c r="U28" s="482"/>
      <c r="V28" s="482"/>
      <c r="W28" s="466"/>
      <c r="X28" s="522"/>
    </row>
    <row r="29" spans="2:26" ht="27.75" customHeight="1">
      <c r="B29" s="510" t="s">
        <v>433</v>
      </c>
      <c r="C29" s="509"/>
      <c r="D29" s="509"/>
      <c r="E29" s="509"/>
      <c r="F29" s="410"/>
      <c r="G29" s="411"/>
      <c r="H29" s="411"/>
      <c r="I29" s="411"/>
      <c r="J29" s="411"/>
      <c r="K29" s="411"/>
      <c r="L29" s="411"/>
      <c r="M29" s="411"/>
      <c r="N29" s="411"/>
      <c r="O29" s="412"/>
      <c r="P29" s="508" t="s">
        <v>466</v>
      </c>
      <c r="Q29" s="509"/>
      <c r="R29" s="411"/>
      <c r="S29" s="411"/>
      <c r="T29" s="411"/>
      <c r="U29" s="411"/>
      <c r="V29" s="378"/>
      <c r="W29" s="378"/>
      <c r="X29" s="379"/>
    </row>
    <row r="30" spans="2:26" ht="24.75" customHeight="1">
      <c r="B30" s="493" t="s">
        <v>467</v>
      </c>
      <c r="C30" s="494"/>
      <c r="D30" s="494"/>
      <c r="E30" s="494"/>
      <c r="F30" s="494"/>
      <c r="G30" s="494"/>
      <c r="H30" s="494"/>
      <c r="I30" s="494"/>
      <c r="J30" s="494"/>
      <c r="K30" s="494"/>
      <c r="L30" s="494"/>
      <c r="M30" s="494"/>
      <c r="N30" s="494"/>
      <c r="O30" s="494"/>
      <c r="P30" s="494"/>
      <c r="Q30" s="494"/>
      <c r="R30" s="494"/>
      <c r="S30" s="494"/>
      <c r="T30" s="494"/>
      <c r="U30" s="494"/>
      <c r="V30" s="494"/>
      <c r="W30" s="494"/>
      <c r="X30" s="495"/>
    </row>
    <row r="31" spans="2:26" ht="21" customHeight="1">
      <c r="B31" s="496"/>
      <c r="C31" s="497"/>
      <c r="D31" s="497"/>
      <c r="E31" s="497"/>
      <c r="F31" s="497"/>
      <c r="G31" s="497"/>
      <c r="H31" s="497"/>
      <c r="I31" s="497"/>
      <c r="J31" s="497"/>
      <c r="K31" s="497"/>
      <c r="L31" s="497"/>
      <c r="M31" s="497"/>
      <c r="N31" s="497"/>
      <c r="O31" s="497"/>
      <c r="P31" s="497"/>
      <c r="Q31" s="497"/>
      <c r="R31" s="497"/>
      <c r="S31" s="497"/>
      <c r="T31" s="497"/>
      <c r="U31" s="497"/>
      <c r="V31" s="497"/>
      <c r="W31" s="497"/>
      <c r="X31" s="498"/>
    </row>
    <row r="32" spans="2:26" ht="11.25" customHeight="1" thickBot="1">
      <c r="B32" s="340"/>
      <c r="C32" s="340"/>
      <c r="D32" s="340"/>
      <c r="E32" s="340"/>
      <c r="F32" s="340"/>
      <c r="G32" s="340"/>
      <c r="H32" s="340"/>
      <c r="I32" s="340"/>
      <c r="J32" s="340"/>
      <c r="K32" s="340"/>
      <c r="L32" s="340"/>
      <c r="M32" s="340"/>
      <c r="N32" s="340"/>
      <c r="O32" s="340"/>
      <c r="P32" s="340"/>
      <c r="Q32" s="340"/>
      <c r="R32" s="340"/>
      <c r="S32" s="340"/>
      <c r="T32" s="340"/>
      <c r="U32" s="340"/>
      <c r="V32" s="340"/>
      <c r="W32" s="340"/>
      <c r="X32" s="340"/>
    </row>
    <row r="33" spans="2:24" ht="20.25" customHeight="1" thickTop="1">
      <c r="B33" s="492" t="s">
        <v>434</v>
      </c>
      <c r="C33" s="492"/>
      <c r="D33" s="492"/>
      <c r="E33" s="492"/>
      <c r="F33" s="492"/>
      <c r="G33" s="492"/>
      <c r="H33" s="492"/>
      <c r="I33" s="341"/>
      <c r="J33" s="341"/>
      <c r="K33" s="341"/>
      <c r="L33" s="342"/>
      <c r="M33" s="342"/>
      <c r="N33" s="343"/>
      <c r="O33" s="343"/>
      <c r="P33" s="342"/>
      <c r="Q33" s="342"/>
      <c r="R33" s="342"/>
      <c r="S33" s="342"/>
      <c r="T33" s="342"/>
      <c r="U33" s="342"/>
      <c r="V33" s="342"/>
      <c r="W33" s="341"/>
      <c r="X33" s="341"/>
    </row>
    <row r="34" spans="2:24" ht="12" customHeight="1">
      <c r="B34" s="499"/>
      <c r="C34" s="500"/>
      <c r="D34" s="500"/>
      <c r="E34" s="500"/>
      <c r="F34" s="500"/>
      <c r="G34" s="500"/>
      <c r="H34" s="500"/>
      <c r="I34" s="500"/>
      <c r="J34" s="500"/>
      <c r="K34" s="500"/>
      <c r="L34" s="500"/>
      <c r="M34" s="500"/>
      <c r="N34" s="500"/>
      <c r="O34" s="500"/>
      <c r="P34" s="500"/>
      <c r="Q34" s="500"/>
      <c r="R34" s="500"/>
      <c r="S34" s="500"/>
      <c r="T34" s="500"/>
      <c r="U34" s="500"/>
      <c r="V34" s="500"/>
      <c r="W34" s="500"/>
      <c r="X34" s="501"/>
    </row>
    <row r="35" spans="2:24" ht="11.25" customHeight="1">
      <c r="B35" s="502"/>
      <c r="C35" s="503"/>
      <c r="D35" s="503"/>
      <c r="E35" s="503"/>
      <c r="F35" s="503"/>
      <c r="G35" s="503"/>
      <c r="H35" s="503"/>
      <c r="I35" s="503"/>
      <c r="J35" s="503"/>
      <c r="K35" s="503"/>
      <c r="L35" s="503"/>
      <c r="M35" s="503"/>
      <c r="N35" s="503"/>
      <c r="O35" s="503"/>
      <c r="P35" s="503"/>
      <c r="Q35" s="503"/>
      <c r="R35" s="503"/>
      <c r="S35" s="503"/>
      <c r="T35" s="503"/>
      <c r="U35" s="503"/>
      <c r="V35" s="503"/>
      <c r="W35" s="503"/>
      <c r="X35" s="504"/>
    </row>
    <row r="36" spans="2:24" ht="11.25" customHeight="1">
      <c r="B36" s="505"/>
      <c r="C36" s="506"/>
      <c r="D36" s="506"/>
      <c r="E36" s="506"/>
      <c r="F36" s="506"/>
      <c r="G36" s="506"/>
      <c r="H36" s="506"/>
      <c r="I36" s="506"/>
      <c r="J36" s="506"/>
      <c r="K36" s="506"/>
      <c r="L36" s="506"/>
      <c r="M36" s="506"/>
      <c r="N36" s="506"/>
      <c r="O36" s="506"/>
      <c r="P36" s="506"/>
      <c r="Q36" s="506"/>
      <c r="R36" s="506"/>
      <c r="S36" s="506"/>
      <c r="T36" s="506"/>
      <c r="U36" s="506"/>
      <c r="V36" s="506"/>
      <c r="W36" s="506"/>
      <c r="X36" s="507"/>
    </row>
    <row r="37" spans="2:24" ht="22.5" customHeight="1">
      <c r="B37" s="444" t="s">
        <v>471</v>
      </c>
      <c r="C37" s="444"/>
      <c r="D37" s="444"/>
      <c r="E37" s="444"/>
      <c r="F37" s="444"/>
      <c r="G37" s="444"/>
      <c r="H37" s="444"/>
      <c r="I37" s="444"/>
      <c r="J37" s="444"/>
      <c r="K37" s="444"/>
      <c r="L37" s="444"/>
      <c r="M37" s="444"/>
      <c r="N37" s="444"/>
      <c r="O37" s="444"/>
      <c r="P37" s="444"/>
      <c r="Q37" s="444"/>
      <c r="R37" s="444"/>
      <c r="S37" s="444"/>
      <c r="T37" s="444"/>
      <c r="U37" s="444"/>
      <c r="V37" s="444"/>
      <c r="W37" s="444"/>
      <c r="X37" s="444"/>
    </row>
    <row r="38" spans="2:24" ht="31.5" customHeight="1">
      <c r="B38" s="463" t="s">
        <v>472</v>
      </c>
      <c r="C38" s="464"/>
      <c r="D38" s="464"/>
      <c r="E38" s="464"/>
      <c r="F38" s="464"/>
      <c r="G38" s="464"/>
      <c r="H38" s="464"/>
      <c r="I38" s="464"/>
      <c r="J38" s="464"/>
      <c r="K38" s="464"/>
      <c r="L38" s="464"/>
      <c r="M38" s="464"/>
      <c r="N38" s="464"/>
      <c r="O38" s="464"/>
      <c r="P38" s="464"/>
      <c r="Q38" s="464"/>
      <c r="R38" s="464"/>
      <c r="S38" s="464"/>
      <c r="T38" s="464"/>
      <c r="U38" s="464"/>
      <c r="V38" s="464"/>
      <c r="W38" s="464"/>
      <c r="X38" s="464"/>
    </row>
    <row r="39" spans="2:24" ht="3" customHeight="1"/>
    <row r="40" spans="2:24" ht="10.5" hidden="1" customHeight="1"/>
    <row r="41" spans="2:24" ht="13.5" hidden="1" customHeight="1"/>
    <row r="42" spans="2:24" ht="13.5" hidden="1" customHeight="1"/>
    <row r="43" spans="2:24" ht="13.5" hidden="1" customHeight="1"/>
    <row r="44" spans="2:24" ht="13.5" hidden="1" customHeight="1"/>
    <row r="45" spans="2:24" ht="13.5" hidden="1" customHeight="1"/>
    <row r="46" spans="2:24" ht="13.5" hidden="1" customHeight="1"/>
    <row r="47" spans="2:24" ht="13.5" hidden="1" customHeight="1"/>
    <row r="48" spans="2:24" ht="13.5" hidden="1" customHeight="1"/>
    <row r="49" ht="13.5" hidden="1" customHeight="1"/>
    <row r="50" ht="13.5" hidden="1" customHeight="1"/>
    <row r="51" ht="13.5" hidden="1" customHeight="1"/>
    <row r="52" ht="13.5" hidden="1" customHeight="1"/>
    <row r="53" ht="13.5" hidden="1" customHeight="1"/>
    <row r="54" ht="13.5" hidden="1" customHeight="1"/>
    <row r="55" ht="13.5" hidden="1" customHeight="1"/>
    <row r="56" ht="13.5" hidden="1" customHeight="1"/>
    <row r="57" ht="13.5" hidden="1" customHeight="1"/>
    <row r="58" ht="13.5" hidden="1" customHeight="1"/>
    <row r="59" ht="13.5" hidden="1" customHeight="1"/>
    <row r="60" ht="13.5" hidden="1" customHeight="1"/>
    <row r="61" ht="13.5" hidden="1" customHeight="1"/>
    <row r="62" ht="13.5" hidden="1" customHeight="1"/>
    <row r="63" ht="13.5" hidden="1" customHeight="1"/>
    <row r="64" ht="13.5" hidden="1" customHeight="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sheetData>
  <sheetProtection algorithmName="SHA-512" hashValue="tUttPsrAwVCIJZoFIekSpqQakBTl6wiJRwNkRLHOo7jIFLen5t9QJII49Mb2kh0yeYmRPfWYZMvNMVNffPzUwg==" saltValue="1DpL9q4OBXFKmWtLO2/tcg==" spinCount="100000" sheet="1" formatCells="0" autoFilter="0" pivotTables="0"/>
  <protectedRanges>
    <protectedRange sqref="U24 W24 W23 K22 E22:J22" name="範囲41"/>
    <protectedRange sqref="V10" name="範囲39"/>
    <protectedRange sqref="U15:X15" name="範囲37"/>
    <protectedRange sqref="B37:X37" name="範囲35"/>
    <protectedRange sqref="Q26:X26" name="範囲33"/>
    <protectedRange sqref="O3:Q3 J9:K9 F29:O29 E13:Q13 B19:H20 N22:P22 E22:K23 Q23:T24 W23:X23 R29:U29 I28:K28 T13:U13" name="範囲31"/>
    <protectedRange sqref="H4:I4 N4:Q4 V11" name="範囲16_1"/>
    <protectedRange sqref="H4:I4 N4:O4 V11" name="範囲1_1"/>
    <protectedRange sqref="G3:K3 W3 R3:T3" name="区域46"/>
    <protectedRange sqref="F3 P3:Q3" name="区域44"/>
    <protectedRange sqref="E8:G8" name="区域42"/>
    <protectedRange sqref="Q27 J27:O27 V27:X28 L28:T28 S27:T27" name="区域38"/>
    <protectedRange sqref="K14:M14" name="区域34"/>
    <protectedRange sqref="E10:F11 G10" name="区域32"/>
    <protectedRange sqref="X7" name="区域30"/>
    <protectedRange sqref="L33:M33" name="区域22"/>
    <protectedRange sqref="H15:Q20" name="区域16"/>
    <protectedRange sqref="K12:M12" name="区域12"/>
    <protectedRange sqref="F13:S13" name="区域10"/>
    <protectedRange sqref="T9:V10 S11 T12:U12" name="区域8"/>
    <protectedRange sqref="N9" name="区域6"/>
    <protectedRange sqref="E9 E12" name="区域4"/>
    <protectedRange sqref="Q8:R8" name="区域3"/>
    <protectedRange sqref="E8:G8" name="区域1"/>
    <protectedRange sqref="J8:M8" name="区域2"/>
    <protectedRange sqref="E15:E20" name="区域15"/>
    <protectedRange sqref="V15:X20" name="区域17"/>
    <protectedRange sqref="P33" name="区域23"/>
    <protectedRange sqref="T33:U33" name="区域25"/>
    <protectedRange sqref="W21:X21 R21:S21 K21:L21 E21:G21" name="区域27"/>
    <protectedRange sqref="H24 W24 U24" name="区域29"/>
    <protectedRange sqref="W14:X14" name="区域35"/>
    <protectedRange sqref="F28 E27:E28 H27:H28 F27:G27" name="区域37"/>
    <protectedRange sqref="K10:M11" name="区域41"/>
    <protectedRange sqref="B27:D28" name="区域47"/>
    <protectedRange sqref="I27 P27" name="区域49"/>
    <protectedRange sqref="R9:S9" name="範囲32"/>
    <protectedRange sqref="B34:X36" name="範囲34"/>
    <protectedRange sqref="W12:X12 X13" name="範囲36"/>
    <protectedRange sqref="N8:P8" name="範囲38"/>
    <protectedRange sqref="X13" name="範囲40"/>
  </protectedRanges>
  <mergeCells count="110">
    <mergeCell ref="Y11:Y13"/>
    <mergeCell ref="B12:D12"/>
    <mergeCell ref="B14:D14"/>
    <mergeCell ref="H14:J14"/>
    <mergeCell ref="Q8:S8"/>
    <mergeCell ref="S12:T12"/>
    <mergeCell ref="B3:E3"/>
    <mergeCell ref="F3:K3"/>
    <mergeCell ref="F5:U5"/>
    <mergeCell ref="B6:X6"/>
    <mergeCell ref="F4:G4"/>
    <mergeCell ref="B4:D4"/>
    <mergeCell ref="P11:R11"/>
    <mergeCell ref="K11:O11"/>
    <mergeCell ref="E8:G8"/>
    <mergeCell ref="T8:V8"/>
    <mergeCell ref="J9:K9"/>
    <mergeCell ref="L9:M9"/>
    <mergeCell ref="R9:S9"/>
    <mergeCell ref="E13:Q13"/>
    <mergeCell ref="E9:G9"/>
    <mergeCell ref="H9:I9"/>
    <mergeCell ref="I10:V10"/>
    <mergeCell ref="T13:U13"/>
    <mergeCell ref="B27:E27"/>
    <mergeCell ref="B28:E28"/>
    <mergeCell ref="F28:H28"/>
    <mergeCell ref="O3:Q3"/>
    <mergeCell ref="M12:O12"/>
    <mergeCell ref="E12:G12"/>
    <mergeCell ref="B13:D13"/>
    <mergeCell ref="H12:L12"/>
    <mergeCell ref="B10:D10"/>
    <mergeCell ref="Q12:R12"/>
    <mergeCell ref="B9:D9"/>
    <mergeCell ref="N9:P9"/>
    <mergeCell ref="B24:E24"/>
    <mergeCell ref="B21:K21"/>
    <mergeCell ref="F24:G24"/>
    <mergeCell ref="L28:N28"/>
    <mergeCell ref="B25:X25"/>
    <mergeCell ref="O28:S28"/>
    <mergeCell ref="T28:V28"/>
    <mergeCell ref="W28:X28"/>
    <mergeCell ref="L16:R16"/>
    <mergeCell ref="N22:P22"/>
    <mergeCell ref="Q22:V22"/>
    <mergeCell ref="E16:K16"/>
    <mergeCell ref="B38:X38"/>
    <mergeCell ref="B37:X37"/>
    <mergeCell ref="F27:I27"/>
    <mergeCell ref="B23:D23"/>
    <mergeCell ref="E23:K23"/>
    <mergeCell ref="I26:P26"/>
    <mergeCell ref="Q26:X26"/>
    <mergeCell ref="L23:P23"/>
    <mergeCell ref="Q23:T23"/>
    <mergeCell ref="Q24:T24"/>
    <mergeCell ref="O27:P27"/>
    <mergeCell ref="Q27:V27"/>
    <mergeCell ref="H24:K24"/>
    <mergeCell ref="L24:P24"/>
    <mergeCell ref="I28:K28"/>
    <mergeCell ref="B26:D26"/>
    <mergeCell ref="U23:V23"/>
    <mergeCell ref="B33:H33"/>
    <mergeCell ref="B30:X31"/>
    <mergeCell ref="B34:X36"/>
    <mergeCell ref="L27:N27"/>
    <mergeCell ref="R29:U29"/>
    <mergeCell ref="P29:Q29"/>
    <mergeCell ref="B29:E29"/>
    <mergeCell ref="B17:K17"/>
    <mergeCell ref="Q15:T15"/>
    <mergeCell ref="B15:D15"/>
    <mergeCell ref="E15:F15"/>
    <mergeCell ref="L22:M22"/>
    <mergeCell ref="E22:J22"/>
    <mergeCell ref="L3:N3"/>
    <mergeCell ref="R3:U3"/>
    <mergeCell ref="V3:X3"/>
    <mergeCell ref="B22:D22"/>
    <mergeCell ref="I18:X18"/>
    <mergeCell ref="B7:X7"/>
    <mergeCell ref="B8:D8"/>
    <mergeCell ref="H8:I8"/>
    <mergeCell ref="F29:O29"/>
    <mergeCell ref="B19:H19"/>
    <mergeCell ref="W14:X14"/>
    <mergeCell ref="B11:D11"/>
    <mergeCell ref="I19:X19"/>
    <mergeCell ref="I20:X20"/>
    <mergeCell ref="B18:H18"/>
    <mergeCell ref="J27:K27"/>
    <mergeCell ref="U15:X15"/>
    <mergeCell ref="B16:D16"/>
    <mergeCell ref="B20:H20"/>
    <mergeCell ref="E11:F11"/>
    <mergeCell ref="G11:J11"/>
    <mergeCell ref="W8:X11"/>
    <mergeCell ref="U12:V12"/>
    <mergeCell ref="W12:X12"/>
    <mergeCell ref="U14:V14"/>
    <mergeCell ref="J8:L8"/>
    <mergeCell ref="N8:P8"/>
    <mergeCell ref="K14:M14"/>
    <mergeCell ref="N14:R14"/>
    <mergeCell ref="R13:S13"/>
    <mergeCell ref="V13:W13"/>
    <mergeCell ref="U9:V9"/>
  </mergeCells>
  <phoneticPr fontId="11"/>
  <conditionalFormatting sqref="N4:Q4">
    <cfRule type="cellIs" dxfId="89" priority="49" stopIfTrue="1" operator="equal">
      <formula>"请选择"</formula>
    </cfRule>
  </conditionalFormatting>
  <conditionalFormatting sqref="J8:L8 E9:G9 J9:K9 X13 K11:O11 S11 F27:I27 L27:N27 I28:K28 O28:S28 W28:X28 F29:O29 R29:U29 V11 E13:Q13 E12:G12 N8:P8 U9:V9">
    <cfRule type="containsBlanks" dxfId="88" priority="46">
      <formula>LEN(TRIM(E8))=0</formula>
    </cfRule>
  </conditionalFormatting>
  <conditionalFormatting sqref="T13:U13">
    <cfRule type="containsText" dxfId="87" priority="19" operator="containsText" text="省    市">
      <formula>NOT(ISERROR(SEARCH("省    市",T13)))</formula>
    </cfRule>
    <cfRule type="containsBlanks" dxfId="86" priority="54">
      <formula>LEN(TRIM(T13))=0</formula>
    </cfRule>
  </conditionalFormatting>
  <conditionalFormatting sqref="Z6">
    <cfRule type="expression" dxfId="85" priority="14">
      <formula>请务必填写上</formula>
    </cfRule>
  </conditionalFormatting>
  <conditionalFormatting sqref="W12:X12">
    <cfRule type="expression" dxfId="84" priority="11">
      <formula>$Z$12=TRUE</formula>
    </cfRule>
  </conditionalFormatting>
  <conditionalFormatting sqref="Q8:S8">
    <cfRule type="expression" dxfId="83" priority="9">
      <formula>AND($Y$8=FALSE,$Z$8=FALSE)</formula>
    </cfRule>
  </conditionalFormatting>
  <conditionalFormatting sqref="T8:V8">
    <cfRule type="expression" dxfId="82" priority="8">
      <formula>AND($Y$7=FALSE,$Z$7=FALSE)</formula>
    </cfRule>
  </conditionalFormatting>
  <conditionalFormatting sqref="I10:V10">
    <cfRule type="expression" dxfId="81" priority="5">
      <formula>AND($AA$2=FALSE,$AB$2=FALSE,$AC$2=FALSE,$AD$2=FALSE)</formula>
    </cfRule>
  </conditionalFormatting>
  <conditionalFormatting sqref="Y11:Y13">
    <cfRule type="expression" dxfId="80" priority="4">
      <formula>$Z$12=TRUE</formula>
    </cfRule>
  </conditionalFormatting>
  <conditionalFormatting sqref="S12:T12">
    <cfRule type="expression" dxfId="79" priority="3">
      <formula>AND($AA$12=FALSE,$Z$12=FALSE)</formula>
    </cfRule>
  </conditionalFormatting>
  <conditionalFormatting sqref="N22:P22 E23:K23 Q23:T23 E22 K22 U24 W23 W24 E11">
    <cfRule type="containsBlanks" dxfId="78" priority="2">
      <formula>LEN(TRIM(E11))=0</formula>
    </cfRule>
  </conditionalFormatting>
  <dataValidations xWindow="151" yWindow="629" count="27">
    <dataValidation type="list" allowBlank="1" sqref="X13">
      <formula1>"是,否"</formula1>
    </dataValidation>
    <dataValidation type="list" imeMode="off" allowBlank="1" showInputMessage="1" sqref="E15:F15">
      <formula1>"2020,2021,2022,2023,2024,2025"</formula1>
    </dataValidation>
    <dataValidation type="list" allowBlank="1" showInputMessage="1" promptTitle=" 请 注 意：" prompt="已经毕业也没有工作者选择【留学准备中】；_x000a_只是语言培训学校在学中的话，不属于【学生】。" sqref="J9:K9">
      <formula1>"留学準備中,職員,学  生,教師,銀行員"</formula1>
    </dataValidation>
    <dataValidation type="list" allowBlank="1" showInputMessage="1" showErrorMessage="1" sqref="L27:M27">
      <formula1>"父親,母親,兄弟,姉妹,叔父・叔母,養父,養母,その他"</formula1>
    </dataValidation>
    <dataValidation type="list" allowBlank="1" showInputMessage="1" sqref="H4 V11">
      <formula1>"卒業,在学中,休学中,中退"</formula1>
    </dataValidation>
    <dataValidation allowBlank="1" showInputMessage="1" sqref="N4:Q4"/>
    <dataValidation type="list" imeMode="off" allowBlank="1" showInputMessage="1" promptTitle="包含应届毕业的最终学历" prompt="比如高中的话，一般是12年；本科的话，16年。_x000a_" sqref="S11">
      <formula1>"11,12,13,14,15,16,17,18,19,20"</formula1>
    </dataValidation>
    <dataValidation allowBlank="1" showInputMessage="1" showErrorMessage="1" promptTitle="例：      " prompt=" 2001/12/1_x000a_ 2000-1-1" sqref="E9:G9"/>
    <dataValidation allowBlank="1" showInputMessage="1" promptTitle="请参照" prompt="毕业证书或预毕业证明上的毕业年月_x000a_例：_x000a_2020/6_x000a_2020-7_x000a_1999年6月_x000a_" sqref="E12:G12"/>
    <dataValidation allowBlank="1" showInputMessage="1" showErrorMessage="1" promptTitle="姓与名之间加半角空格" prompt="按护照或身份证填写_x000a_护照优先，无护照者凭身份证" sqref="J8:L8"/>
    <dataValidation allowBlank="1" showInputMessage="1" showErrorMessage="1" promptTitle="注意吕（LYU）等特殊读音与多音字" prompt="姓与名之间半角空格_x000a_有护照者请参考护照" sqref="N8:P8"/>
    <dataValidation allowBlank="1" showInputMessage="1" showErrorMessage="1" promptTitle="需填学校名官方全称" prompt="确保学校名官方正确的方法：_x000a_已毕业者参考毕业证上的校章，预毕业者（应届）参考在学证明上的校章。_x000a__x000a_最终毕业学校毕业后，还有其他学校学习简历的，请在履历书学历栏里详细填上。" sqref="K11:O11"/>
    <dataValidation allowBlank="1" showInputMessage="1" showErrorMessage="1" promptTitle="请填写现住址，即现在住在哪就填哪，暂住地也行" prompt="以下情况请注意：_x000a_现在住在其他地区工作的，也请填写现在的工作单位附近的暂住住址。" sqref="F29:O29"/>
    <dataValidation allowBlank="1" showInputMessage="1" showErrorMessage="1" prompt="经济担保人的家庭电话或手机" sqref="R29:U29"/>
    <dataValidation allowBlank="1" showInputMessage="1" showErrorMessage="1" promptTitle="经济担保人单位的电话号码" prompt="请尽量填座机_x000a_个体户的话，填经济担保人的手机也行" sqref="W28:X28"/>
    <dataValidation allowBlank="1" showInputMessage="1" showErrorMessage="1" prompt="单人间或双人间等" sqref="W14:X14"/>
    <dataValidation type="list" allowBlank="1" showInputMessage="1" promptTitle="日语已学完初级以上的同学" prompt="请尽快报名参加一种考试。这个成绩，至少在国内大使馆反签时可以用到。" sqref="H24:K24">
      <formula1>"J-TEST,NAT-TEST,JLPT,J-cert,TOPJ,STBJ"</formula1>
    </dataValidation>
    <dataValidation allowBlank="1" showInputMessage="1" showErrorMessage="1" promptTitle="单位：元" prompt="去年一整年税后收入，参考收入证明或向单位财务问询。_x000a_至少需要在近10万元以上就有担保资格。_x000a_如果超出当地一般人收入很多的话，需要准备号在职证明和收入及纳税证明" sqref="I28:K28"/>
    <dataValidation allowBlank="1" showInputMessage="1" showErrorMessage="1" promptTitle="以单位公章或营业许可证上的单位名称为准" prompt="【农业专业户】【房租收入】【年金收入】等也可以" sqref="O28:S28"/>
    <dataValidation allowBlank="1" showInputMessage="1" showErrorMessage="1" prompt="预定考级的年和月_x000a_自学者，递交入管局前一定要考过级别。_x000a_有准考证号码者请务必填上" sqref="Q24:T24"/>
    <dataValidation allowBlank="1" showInputMessage="1" showErrorMessage="1" promptTitle="一般在递交入管局前三个月以前开始学习。" prompt="到递交入管局为止要已经学习160课时以上，最好180课时以上。_x000a_" sqref="E23:K23"/>
    <dataValidation type="list" allowBlank="1" showInputMessage="1" promptTitle="网络课程的话，请在这里选填" prompt="全是网络课程：选择“オンライン”_x000a_部分是网络课程：选择“オンライン授業含む”" sqref="K22">
      <formula1>"(オンライン),(オンライン授業含む)"</formula1>
    </dataValidation>
    <dataValidation allowBlank="1" showInputMessage="1" showErrorMessage="1" promptTitle="请填写现住址，即现在住在哪就填哪，暂住地也行" prompt="以下情况请注意：_x000a_现在住在其他地区学日语、或工作、或上学中的，也请填写那附近的暂住地址。_x000a_比如学校宿舍的地址" sqref="E13:Q13"/>
    <dataValidation allowBlank="1" showInputMessage="1" showErrorMessage="1" promptTitle="所学专业" prompt="普通高中者可无视" sqref="E11:F11"/>
    <dataValidation allowBlank="1" showInputMessage="1" showErrorMessage="1" promptTitle="省市" prompt="xx省xx市 或 xx省xx县即可" sqref="T13:U13"/>
    <dataValidation imeMode="off" allowBlank="1" showInputMessage="1" promptTitle="凭学时证明" prompt="申请认定证时，必须已学180学时左右以上。_x000a_需要与实际情况吻合，不能和学习或工作时间有任何冲突。_x000a_学时证明未开者，开好后必须核对。" sqref="W23"/>
    <dataValidation allowBlank="1" showInputMessage="1" showErrorMessage="1" promptTitle="凭学时证明上的学校的公章" prompt="填写培训学校校名的全称" sqref="E22:J22"/>
  </dataValidations>
  <hyperlinks>
    <hyperlink ref="Y11:Y13" location="'履及その他Personal records'!AG37" display="'履及その他Personal records'!AG37"/>
  </hyperlinks>
  <printOptions horizontalCentered="1"/>
  <pageMargins left="0.19685039370078741" right="0.15748031496062992" top="0.15748031496062992" bottom="0.15748031496062992" header="0.11811023622047245" footer="0.11811023622047245"/>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9</xdr:col>
                    <xdr:colOff>123825</xdr:colOff>
                    <xdr:row>14</xdr:row>
                    <xdr:rowOff>38100</xdr:rowOff>
                  </from>
                  <to>
                    <xdr:col>10</xdr:col>
                    <xdr:colOff>314325</xdr:colOff>
                    <xdr:row>14</xdr:row>
                    <xdr:rowOff>247650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11</xdr:col>
                    <xdr:colOff>28575</xdr:colOff>
                    <xdr:row>14</xdr:row>
                    <xdr:rowOff>28575</xdr:rowOff>
                  </from>
                  <to>
                    <xdr:col>12</xdr:col>
                    <xdr:colOff>219075</xdr:colOff>
                    <xdr:row>14</xdr:row>
                    <xdr:rowOff>238125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13</xdr:col>
                    <xdr:colOff>47625</xdr:colOff>
                    <xdr:row>14</xdr:row>
                    <xdr:rowOff>28575</xdr:rowOff>
                  </from>
                  <to>
                    <xdr:col>15</xdr:col>
                    <xdr:colOff>57150</xdr:colOff>
                    <xdr:row>14</xdr:row>
                    <xdr:rowOff>238125</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7</xdr:col>
                    <xdr:colOff>47625</xdr:colOff>
                    <xdr:row>14</xdr:row>
                    <xdr:rowOff>28575</xdr:rowOff>
                  </from>
                  <to>
                    <xdr:col>9</xdr:col>
                    <xdr:colOff>28575</xdr:colOff>
                    <xdr:row>14</xdr:row>
                    <xdr:rowOff>238125</xdr:rowOff>
                  </to>
                </anchor>
              </controlPr>
            </control>
          </mc:Choice>
        </mc:AlternateContent>
        <mc:AlternateContent xmlns:mc="http://schemas.openxmlformats.org/markup-compatibility/2006">
          <mc:Choice Requires="x14">
            <control shapeId="3094" r:id="rId8" name="Check Box 22">
              <controlPr defaultSize="0" autoFill="0" autoLine="0" autoPict="0">
                <anchor moveWithCells="1">
                  <from>
                    <xdr:col>3</xdr:col>
                    <xdr:colOff>257175</xdr:colOff>
                    <xdr:row>13</xdr:row>
                    <xdr:rowOff>28575</xdr:rowOff>
                  </from>
                  <to>
                    <xdr:col>4</xdr:col>
                    <xdr:colOff>295275</xdr:colOff>
                    <xdr:row>13</xdr:row>
                    <xdr:rowOff>257175</xdr:rowOff>
                  </to>
                </anchor>
              </controlPr>
            </control>
          </mc:Choice>
        </mc:AlternateContent>
        <mc:AlternateContent xmlns:mc="http://schemas.openxmlformats.org/markup-compatibility/2006">
          <mc:Choice Requires="x14">
            <control shapeId="3095" r:id="rId9" name="Check Box 23">
              <controlPr defaultSize="0" autoFill="0" autoLine="0" autoPict="0">
                <anchor moveWithCells="1">
                  <from>
                    <xdr:col>4</xdr:col>
                    <xdr:colOff>352425</xdr:colOff>
                    <xdr:row>13</xdr:row>
                    <xdr:rowOff>28575</xdr:rowOff>
                  </from>
                  <to>
                    <xdr:col>6</xdr:col>
                    <xdr:colOff>123825</xdr:colOff>
                    <xdr:row>13</xdr:row>
                    <xdr:rowOff>257175</xdr:rowOff>
                  </to>
                </anchor>
              </controlPr>
            </control>
          </mc:Choice>
        </mc:AlternateContent>
        <mc:AlternateContent xmlns:mc="http://schemas.openxmlformats.org/markup-compatibility/2006">
          <mc:Choice Requires="x14">
            <control shapeId="3110" r:id="rId10" name="Check Box 38">
              <controlPr defaultSize="0" autoFill="0" autoLine="0" autoPict="0">
                <anchor moveWithCells="1">
                  <from>
                    <xdr:col>19</xdr:col>
                    <xdr:colOff>19050</xdr:colOff>
                    <xdr:row>13</xdr:row>
                    <xdr:rowOff>28575</xdr:rowOff>
                  </from>
                  <to>
                    <xdr:col>19</xdr:col>
                    <xdr:colOff>381000</xdr:colOff>
                    <xdr:row>14</xdr:row>
                    <xdr:rowOff>0</xdr:rowOff>
                  </to>
                </anchor>
              </controlPr>
            </control>
          </mc:Choice>
        </mc:AlternateContent>
        <mc:AlternateContent xmlns:mc="http://schemas.openxmlformats.org/markup-compatibility/2006">
          <mc:Choice Requires="x14">
            <control shapeId="3115" r:id="rId11" name="Check Box 43">
              <controlPr defaultSize="0" autoFill="0" autoLine="0" autoPict="0" altText="男">
                <anchor moveWithCells="1">
                  <from>
                    <xdr:col>16</xdr:col>
                    <xdr:colOff>142875</xdr:colOff>
                    <xdr:row>7</xdr:row>
                    <xdr:rowOff>28575</xdr:rowOff>
                  </from>
                  <to>
                    <xdr:col>17</xdr:col>
                    <xdr:colOff>38100</xdr:colOff>
                    <xdr:row>7</xdr:row>
                    <xdr:rowOff>238125</xdr:rowOff>
                  </to>
                </anchor>
              </controlPr>
            </control>
          </mc:Choice>
        </mc:AlternateContent>
        <mc:AlternateContent xmlns:mc="http://schemas.openxmlformats.org/markup-compatibility/2006">
          <mc:Choice Requires="x14">
            <control shapeId="3116" r:id="rId12" name="Check Box 44">
              <controlPr defaultSize="0" autoFill="0" autoLine="0" autoPict="0">
                <anchor moveWithCells="1">
                  <from>
                    <xdr:col>17</xdr:col>
                    <xdr:colOff>123825</xdr:colOff>
                    <xdr:row>7</xdr:row>
                    <xdr:rowOff>28575</xdr:rowOff>
                  </from>
                  <to>
                    <xdr:col>18</xdr:col>
                    <xdr:colOff>285750</xdr:colOff>
                    <xdr:row>7</xdr:row>
                    <xdr:rowOff>238125</xdr:rowOff>
                  </to>
                </anchor>
              </controlPr>
            </control>
          </mc:Choice>
        </mc:AlternateContent>
        <mc:AlternateContent xmlns:mc="http://schemas.openxmlformats.org/markup-compatibility/2006">
          <mc:Choice Requires="x14">
            <control shapeId="3181" r:id="rId13" name="Check Box 1133">
              <controlPr defaultSize="0" autoFill="0" autoLine="0" autoPict="0">
                <anchor moveWithCells="1">
                  <from>
                    <xdr:col>19</xdr:col>
                    <xdr:colOff>19050</xdr:colOff>
                    <xdr:row>7</xdr:row>
                    <xdr:rowOff>28575</xdr:rowOff>
                  </from>
                  <to>
                    <xdr:col>20</xdr:col>
                    <xdr:colOff>209550</xdr:colOff>
                    <xdr:row>7</xdr:row>
                    <xdr:rowOff>238125</xdr:rowOff>
                  </to>
                </anchor>
              </controlPr>
            </control>
          </mc:Choice>
        </mc:AlternateContent>
        <mc:AlternateContent xmlns:mc="http://schemas.openxmlformats.org/markup-compatibility/2006">
          <mc:Choice Requires="x14">
            <control shapeId="3183" r:id="rId14" name="Check Box 1135">
              <controlPr defaultSize="0" autoFill="0" autoLine="0" autoPict="0" altText="男">
                <anchor moveWithCells="1">
                  <from>
                    <xdr:col>3</xdr:col>
                    <xdr:colOff>247650</xdr:colOff>
                    <xdr:row>9</xdr:row>
                    <xdr:rowOff>47625</xdr:rowOff>
                  </from>
                  <to>
                    <xdr:col>5</xdr:col>
                    <xdr:colOff>57150</xdr:colOff>
                    <xdr:row>9</xdr:row>
                    <xdr:rowOff>276225</xdr:rowOff>
                  </to>
                </anchor>
              </controlPr>
            </control>
          </mc:Choice>
        </mc:AlternateContent>
        <mc:AlternateContent xmlns:mc="http://schemas.openxmlformats.org/markup-compatibility/2006">
          <mc:Choice Requires="x14">
            <control shapeId="3184" r:id="rId15" name="Check Box 1136">
              <controlPr defaultSize="0" autoFill="0" autoLine="0" autoPict="0">
                <anchor moveWithCells="1">
                  <from>
                    <xdr:col>5</xdr:col>
                    <xdr:colOff>142875</xdr:colOff>
                    <xdr:row>9</xdr:row>
                    <xdr:rowOff>47625</xdr:rowOff>
                  </from>
                  <to>
                    <xdr:col>7</xdr:col>
                    <xdr:colOff>161925</xdr:colOff>
                    <xdr:row>9</xdr:row>
                    <xdr:rowOff>285750</xdr:rowOff>
                  </to>
                </anchor>
              </controlPr>
            </control>
          </mc:Choice>
        </mc:AlternateContent>
        <mc:AlternateContent xmlns:mc="http://schemas.openxmlformats.org/markup-compatibility/2006">
          <mc:Choice Requires="x14">
            <control shapeId="3188" r:id="rId16" name="Check Box 1140">
              <controlPr defaultSize="0" autoFill="0" autoLine="0" autoPict="0">
                <anchor moveWithCells="1">
                  <from>
                    <xdr:col>20</xdr:col>
                    <xdr:colOff>304800</xdr:colOff>
                    <xdr:row>7</xdr:row>
                    <xdr:rowOff>28575</xdr:rowOff>
                  </from>
                  <to>
                    <xdr:col>21</xdr:col>
                    <xdr:colOff>495300</xdr:colOff>
                    <xdr:row>7</xdr:row>
                    <xdr:rowOff>238125</xdr:rowOff>
                  </to>
                </anchor>
              </controlPr>
            </control>
          </mc:Choice>
        </mc:AlternateContent>
        <mc:AlternateContent xmlns:mc="http://schemas.openxmlformats.org/markup-compatibility/2006">
          <mc:Choice Requires="x14">
            <control shapeId="3189" r:id="rId17" name="Check Box 1141">
              <controlPr defaultSize="0" autoFill="0" autoLine="0" autoPict="0">
                <anchor moveWithCells="1">
                  <from>
                    <xdr:col>16</xdr:col>
                    <xdr:colOff>114300</xdr:colOff>
                    <xdr:row>9</xdr:row>
                    <xdr:rowOff>47625</xdr:rowOff>
                  </from>
                  <to>
                    <xdr:col>17</xdr:col>
                    <xdr:colOff>152400</xdr:colOff>
                    <xdr:row>9</xdr:row>
                    <xdr:rowOff>295275</xdr:rowOff>
                  </to>
                </anchor>
              </controlPr>
            </control>
          </mc:Choice>
        </mc:AlternateContent>
        <mc:AlternateContent xmlns:mc="http://schemas.openxmlformats.org/markup-compatibility/2006">
          <mc:Choice Requires="x14">
            <control shapeId="3190" r:id="rId18" name="Check Box 1142">
              <controlPr defaultSize="0" autoFill="0" autoLine="0" autoPict="0">
                <anchor moveWithCells="1">
                  <from>
                    <xdr:col>17</xdr:col>
                    <xdr:colOff>276225</xdr:colOff>
                    <xdr:row>9</xdr:row>
                    <xdr:rowOff>47625</xdr:rowOff>
                  </from>
                  <to>
                    <xdr:col>19</xdr:col>
                    <xdr:colOff>209550</xdr:colOff>
                    <xdr:row>9</xdr:row>
                    <xdr:rowOff>285750</xdr:rowOff>
                  </to>
                </anchor>
              </controlPr>
            </control>
          </mc:Choice>
        </mc:AlternateContent>
        <mc:AlternateContent xmlns:mc="http://schemas.openxmlformats.org/markup-compatibility/2006">
          <mc:Choice Requires="x14">
            <control shapeId="3191" r:id="rId19" name="Check Box 1143">
              <controlPr defaultSize="0" autoFill="0" autoLine="0" autoPict="0">
                <anchor moveWithCells="1">
                  <from>
                    <xdr:col>19</xdr:col>
                    <xdr:colOff>361950</xdr:colOff>
                    <xdr:row>9</xdr:row>
                    <xdr:rowOff>47625</xdr:rowOff>
                  </from>
                  <to>
                    <xdr:col>21</xdr:col>
                    <xdr:colOff>114300</xdr:colOff>
                    <xdr:row>9</xdr:row>
                    <xdr:rowOff>304800</xdr:rowOff>
                  </to>
                </anchor>
              </controlPr>
            </control>
          </mc:Choice>
        </mc:AlternateContent>
        <mc:AlternateContent xmlns:mc="http://schemas.openxmlformats.org/markup-compatibility/2006">
          <mc:Choice Requires="x14">
            <control shapeId="3193" r:id="rId20" name="Check Box 1145">
              <controlPr defaultSize="0" autoFill="0" autoLine="0" autoPict="0">
                <anchor moveWithCells="1">
                  <from>
                    <xdr:col>11</xdr:col>
                    <xdr:colOff>219075</xdr:colOff>
                    <xdr:row>11</xdr:row>
                    <xdr:rowOff>66675</xdr:rowOff>
                  </from>
                  <to>
                    <xdr:col>13</xdr:col>
                    <xdr:colOff>161925</xdr:colOff>
                    <xdr:row>11</xdr:row>
                    <xdr:rowOff>304800</xdr:rowOff>
                  </to>
                </anchor>
              </controlPr>
            </control>
          </mc:Choice>
        </mc:AlternateContent>
        <mc:AlternateContent xmlns:mc="http://schemas.openxmlformats.org/markup-compatibility/2006">
          <mc:Choice Requires="x14">
            <control shapeId="3194" r:id="rId21" name="Check Box 1146">
              <controlPr defaultSize="0" autoFill="0" autoLine="0" autoPict="0">
                <anchor moveWithCells="1">
                  <from>
                    <xdr:col>13</xdr:col>
                    <xdr:colOff>209550</xdr:colOff>
                    <xdr:row>11</xdr:row>
                    <xdr:rowOff>66675</xdr:rowOff>
                  </from>
                  <to>
                    <xdr:col>15</xdr:col>
                    <xdr:colOff>180975</xdr:colOff>
                    <xdr:row>11</xdr:row>
                    <xdr:rowOff>304800</xdr:rowOff>
                  </to>
                </anchor>
              </controlPr>
            </control>
          </mc:Choice>
        </mc:AlternateContent>
        <mc:AlternateContent xmlns:mc="http://schemas.openxmlformats.org/markup-compatibility/2006">
          <mc:Choice Requires="x14">
            <control shapeId="3196" r:id="rId22" name="Check Box 1148">
              <controlPr defaultSize="0" autoFill="0" autoLine="0" autoPict="0">
                <anchor moveWithCells="1">
                  <from>
                    <xdr:col>19</xdr:col>
                    <xdr:colOff>28575</xdr:colOff>
                    <xdr:row>11</xdr:row>
                    <xdr:rowOff>57150</xdr:rowOff>
                  </from>
                  <to>
                    <xdr:col>19</xdr:col>
                    <xdr:colOff>419100</xdr:colOff>
                    <xdr:row>12</xdr:row>
                    <xdr:rowOff>0</xdr:rowOff>
                  </to>
                </anchor>
              </controlPr>
            </control>
          </mc:Choice>
        </mc:AlternateContent>
        <mc:AlternateContent xmlns:mc="http://schemas.openxmlformats.org/markup-compatibility/2006">
          <mc:Choice Requires="x14">
            <control shapeId="3197" r:id="rId23" name="Check Box 39">
              <controlPr defaultSize="0" autoFill="0" autoLine="0" autoPict="0">
                <anchor moveWithCells="1">
                  <from>
                    <xdr:col>18</xdr:col>
                    <xdr:colOff>0</xdr:colOff>
                    <xdr:row>11</xdr:row>
                    <xdr:rowOff>57150</xdr:rowOff>
                  </from>
                  <to>
                    <xdr:col>19</xdr:col>
                    <xdr:colOff>9525</xdr:colOff>
                    <xdr:row>12</xdr:row>
                    <xdr:rowOff>0</xdr:rowOff>
                  </to>
                </anchor>
              </controlPr>
            </control>
          </mc:Choice>
        </mc:AlternateContent>
        <mc:AlternateContent xmlns:mc="http://schemas.openxmlformats.org/markup-compatibility/2006">
          <mc:Choice Requires="x14">
            <control shapeId="3198" r:id="rId24" name="Check Box 1150">
              <controlPr defaultSize="0" autoFill="0" autoLine="0" autoPict="0" altText="男">
                <anchor moveWithCells="1">
                  <from>
                    <xdr:col>4</xdr:col>
                    <xdr:colOff>0</xdr:colOff>
                    <xdr:row>25</xdr:row>
                    <xdr:rowOff>47625</xdr:rowOff>
                  </from>
                  <to>
                    <xdr:col>5</xdr:col>
                    <xdr:colOff>57150</xdr:colOff>
                    <xdr:row>25</xdr:row>
                    <xdr:rowOff>247650</xdr:rowOff>
                  </to>
                </anchor>
              </controlPr>
            </control>
          </mc:Choice>
        </mc:AlternateContent>
        <mc:AlternateContent xmlns:mc="http://schemas.openxmlformats.org/markup-compatibility/2006">
          <mc:Choice Requires="x14">
            <control shapeId="3199" r:id="rId25" name="Check Box 1151">
              <controlPr defaultSize="0" autoFill="0" autoLine="0" autoPict="0" altText="男">
                <anchor moveWithCells="1">
                  <from>
                    <xdr:col>5</xdr:col>
                    <xdr:colOff>190500</xdr:colOff>
                    <xdr:row>25</xdr:row>
                    <xdr:rowOff>47625</xdr:rowOff>
                  </from>
                  <to>
                    <xdr:col>7</xdr:col>
                    <xdr:colOff>209550</xdr:colOff>
                    <xdr:row>25</xdr:row>
                    <xdr:rowOff>247650</xdr:rowOff>
                  </to>
                </anchor>
              </controlPr>
            </control>
          </mc:Choice>
        </mc:AlternateContent>
        <mc:AlternateContent xmlns:mc="http://schemas.openxmlformats.org/markup-compatibility/2006">
          <mc:Choice Requires="x14">
            <control shapeId="3209" r:id="rId26" name="Check Box 1161">
              <controlPr defaultSize="0" autoFill="0" autoLine="0" autoPict="0">
                <anchor moveWithCells="1">
                  <from>
                    <xdr:col>22</xdr:col>
                    <xdr:colOff>342900</xdr:colOff>
                    <xdr:row>26</xdr:row>
                    <xdr:rowOff>38100</xdr:rowOff>
                  </from>
                  <to>
                    <xdr:col>23</xdr:col>
                    <xdr:colOff>285750</xdr:colOff>
                    <xdr:row>26</xdr:row>
                    <xdr:rowOff>247650</xdr:rowOff>
                  </to>
                </anchor>
              </controlPr>
            </control>
          </mc:Choice>
        </mc:AlternateContent>
        <mc:AlternateContent xmlns:mc="http://schemas.openxmlformats.org/markup-compatibility/2006">
          <mc:Choice Requires="x14">
            <control shapeId="3210" r:id="rId27" name="Check Box 1162">
              <controlPr defaultSize="0" autoFill="0" autoLine="0" autoPict="0">
                <anchor moveWithCells="1">
                  <from>
                    <xdr:col>21</xdr:col>
                    <xdr:colOff>381000</xdr:colOff>
                    <xdr:row>26</xdr:row>
                    <xdr:rowOff>38100</xdr:rowOff>
                  </from>
                  <to>
                    <xdr:col>22</xdr:col>
                    <xdr:colOff>304800</xdr:colOff>
                    <xdr:row>26</xdr:row>
                    <xdr:rowOff>247650</xdr:rowOff>
                  </to>
                </anchor>
              </controlPr>
            </control>
          </mc:Choice>
        </mc:AlternateContent>
        <mc:AlternateContent xmlns:mc="http://schemas.openxmlformats.org/markup-compatibility/2006">
          <mc:Choice Requires="x14">
            <control shapeId="3211" r:id="rId28" name="Check Box 1163">
              <controlPr defaultSize="0" autoFill="0" autoLine="0" autoPict="0">
                <anchor moveWithCells="1">
                  <from>
                    <xdr:col>17</xdr:col>
                    <xdr:colOff>180975</xdr:colOff>
                    <xdr:row>15</xdr:row>
                    <xdr:rowOff>19050</xdr:rowOff>
                  </from>
                  <to>
                    <xdr:col>18</xdr:col>
                    <xdr:colOff>228600</xdr:colOff>
                    <xdr:row>15</xdr:row>
                    <xdr:rowOff>219075</xdr:rowOff>
                  </to>
                </anchor>
              </controlPr>
            </control>
          </mc:Choice>
        </mc:AlternateContent>
        <mc:AlternateContent xmlns:mc="http://schemas.openxmlformats.org/markup-compatibility/2006">
          <mc:Choice Requires="x14">
            <control shapeId="3212" r:id="rId29" name="Check Box 1164">
              <controlPr defaultSize="0" autoFill="0" autoLine="0" autoPict="0">
                <anchor moveWithCells="1">
                  <from>
                    <xdr:col>17</xdr:col>
                    <xdr:colOff>180975</xdr:colOff>
                    <xdr:row>15</xdr:row>
                    <xdr:rowOff>247650</xdr:rowOff>
                  </from>
                  <to>
                    <xdr:col>18</xdr:col>
                    <xdr:colOff>228600</xdr:colOff>
                    <xdr:row>16</xdr:row>
                    <xdr:rowOff>0</xdr:rowOff>
                  </to>
                </anchor>
              </controlPr>
            </control>
          </mc:Choice>
        </mc:AlternateContent>
        <mc:AlternateContent xmlns:mc="http://schemas.openxmlformats.org/markup-compatibility/2006">
          <mc:Choice Requires="x14">
            <control shapeId="3213" r:id="rId30" name="Check Box 1165">
              <controlPr defaultSize="0" autoFill="0" autoLine="0" autoPict="0">
                <anchor moveWithCells="1">
                  <from>
                    <xdr:col>19</xdr:col>
                    <xdr:colOff>47625</xdr:colOff>
                    <xdr:row>15</xdr:row>
                    <xdr:rowOff>19050</xdr:rowOff>
                  </from>
                  <to>
                    <xdr:col>20</xdr:col>
                    <xdr:colOff>85725</xdr:colOff>
                    <xdr:row>15</xdr:row>
                    <xdr:rowOff>219075</xdr:rowOff>
                  </to>
                </anchor>
              </controlPr>
            </control>
          </mc:Choice>
        </mc:AlternateContent>
        <mc:AlternateContent xmlns:mc="http://schemas.openxmlformats.org/markup-compatibility/2006">
          <mc:Choice Requires="x14">
            <control shapeId="3214" r:id="rId31" name="Check Box 1166">
              <controlPr defaultSize="0" autoFill="0" autoLine="0" autoPict="0">
                <anchor moveWithCells="1">
                  <from>
                    <xdr:col>20</xdr:col>
                    <xdr:colOff>285750</xdr:colOff>
                    <xdr:row>15</xdr:row>
                    <xdr:rowOff>19050</xdr:rowOff>
                  </from>
                  <to>
                    <xdr:col>21</xdr:col>
                    <xdr:colOff>400050</xdr:colOff>
                    <xdr:row>15</xdr:row>
                    <xdr:rowOff>219075</xdr:rowOff>
                  </to>
                </anchor>
              </controlPr>
            </control>
          </mc:Choice>
        </mc:AlternateContent>
        <mc:AlternateContent xmlns:mc="http://schemas.openxmlformats.org/markup-compatibility/2006">
          <mc:Choice Requires="x14">
            <control shapeId="3215" r:id="rId32" name="Check Box 1167">
              <controlPr defaultSize="0" autoFill="0" autoLine="0" autoPict="0">
                <anchor moveWithCells="1">
                  <from>
                    <xdr:col>22</xdr:col>
                    <xdr:colOff>57150</xdr:colOff>
                    <xdr:row>15</xdr:row>
                    <xdr:rowOff>9525</xdr:rowOff>
                  </from>
                  <to>
                    <xdr:col>23</xdr:col>
                    <xdr:colOff>257175</xdr:colOff>
                    <xdr:row>15</xdr:row>
                    <xdr:rowOff>257175</xdr:rowOff>
                  </to>
                </anchor>
              </controlPr>
            </control>
          </mc:Choice>
        </mc:AlternateContent>
        <mc:AlternateContent xmlns:mc="http://schemas.openxmlformats.org/markup-compatibility/2006">
          <mc:Choice Requires="x14">
            <control shapeId="3216" r:id="rId33" name="Check Box 1168">
              <controlPr defaultSize="0" autoFill="0" autoLine="0" autoPict="0">
                <anchor moveWithCells="1">
                  <from>
                    <xdr:col>19</xdr:col>
                    <xdr:colOff>28575</xdr:colOff>
                    <xdr:row>15</xdr:row>
                    <xdr:rowOff>276225</xdr:rowOff>
                  </from>
                  <to>
                    <xdr:col>21</xdr:col>
                    <xdr:colOff>266700</xdr:colOff>
                    <xdr:row>16</xdr:row>
                    <xdr:rowOff>0</xdr:rowOff>
                  </to>
                </anchor>
              </controlPr>
            </control>
          </mc:Choice>
        </mc:AlternateContent>
        <mc:AlternateContent xmlns:mc="http://schemas.openxmlformats.org/markup-compatibility/2006">
          <mc:Choice Requires="x14">
            <control shapeId="3217" r:id="rId34" name="Check Box 1169">
              <controlPr defaultSize="0" autoFill="0" autoLine="0" autoPict="0">
                <anchor moveWithCells="1">
                  <from>
                    <xdr:col>21</xdr:col>
                    <xdr:colOff>304800</xdr:colOff>
                    <xdr:row>15</xdr:row>
                    <xdr:rowOff>276225</xdr:rowOff>
                  </from>
                  <to>
                    <xdr:col>23</xdr:col>
                    <xdr:colOff>409575</xdr:colOff>
                    <xdr:row>16</xdr:row>
                    <xdr:rowOff>0</xdr:rowOff>
                  </to>
                </anchor>
              </controlPr>
            </control>
          </mc:Choice>
        </mc:AlternateContent>
        <mc:AlternateContent xmlns:mc="http://schemas.openxmlformats.org/markup-compatibility/2006">
          <mc:Choice Requires="x14">
            <control shapeId="3218" r:id="rId35" name="Check Box 1170">
              <controlPr defaultSize="0" autoFill="0" autoLine="0" autoPict="0">
                <anchor moveWithCells="1">
                  <from>
                    <xdr:col>17</xdr:col>
                    <xdr:colOff>285750</xdr:colOff>
                    <xdr:row>13</xdr:row>
                    <xdr:rowOff>28575</xdr:rowOff>
                  </from>
                  <to>
                    <xdr:col>18</xdr:col>
                    <xdr:colOff>390525</xdr:colOff>
                    <xdr:row>14</xdr:row>
                    <xdr:rowOff>0</xdr:rowOff>
                  </to>
                </anchor>
              </controlPr>
            </control>
          </mc:Choice>
        </mc:AlternateContent>
        <mc:AlternateContent xmlns:mc="http://schemas.openxmlformats.org/markup-compatibility/2006">
          <mc:Choice Requires="x14">
            <control shapeId="3219" r:id="rId36" name="Check Box 1171">
              <controlPr defaultSize="0" autoFill="0" autoLine="0" autoPict="0">
                <anchor moveWithCells="1">
                  <from>
                    <xdr:col>22</xdr:col>
                    <xdr:colOff>485775</xdr:colOff>
                    <xdr:row>21</xdr:row>
                    <xdr:rowOff>104775</xdr:rowOff>
                  </from>
                  <to>
                    <xdr:col>23</xdr:col>
                    <xdr:colOff>419100</xdr:colOff>
                    <xdr:row>22</xdr:row>
                    <xdr:rowOff>0</xdr:rowOff>
                  </to>
                </anchor>
              </controlPr>
            </control>
          </mc:Choice>
        </mc:AlternateContent>
        <mc:AlternateContent xmlns:mc="http://schemas.openxmlformats.org/markup-compatibility/2006">
          <mc:Choice Requires="x14">
            <control shapeId="3220" r:id="rId37" name="Check Box 1172">
              <controlPr defaultSize="0" autoFill="0" autoLine="0" autoPict="0">
                <anchor moveWithCells="1">
                  <from>
                    <xdr:col>21</xdr:col>
                    <xdr:colOff>523875</xdr:colOff>
                    <xdr:row>21</xdr:row>
                    <xdr:rowOff>104775</xdr:rowOff>
                  </from>
                  <to>
                    <xdr:col>22</xdr:col>
                    <xdr:colOff>457200</xdr:colOff>
                    <xdr:row>22</xdr:row>
                    <xdr:rowOff>0</xdr:rowOff>
                  </to>
                </anchor>
              </controlPr>
            </control>
          </mc:Choice>
        </mc:AlternateContent>
        <mc:AlternateContent xmlns:mc="http://schemas.openxmlformats.org/markup-compatibility/2006">
          <mc:Choice Requires="x14">
            <control shapeId="3228" r:id="rId38" name="Check Box 1180">
              <controlPr defaultSize="0" autoFill="0" autoLine="0" autoPict="0">
                <anchor moveWithCells="1">
                  <from>
                    <xdr:col>8</xdr:col>
                    <xdr:colOff>104775</xdr:colOff>
                    <xdr:row>9</xdr:row>
                    <xdr:rowOff>47625</xdr:rowOff>
                  </from>
                  <to>
                    <xdr:col>15</xdr:col>
                    <xdr:colOff>257175</xdr:colOff>
                    <xdr:row>9</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D264F954-0517-40EF-BAA0-91205FE0D014}">
            <xm:f>AND(AS!$L$2=FALSE,AS!$M$2=FALSE)</xm:f>
            <x14:dxf>
              <fill>
                <patternFill>
                  <bgColor rgb="FFFFCCFF"/>
                </patternFill>
              </fill>
            </x14:dxf>
          </x14:cfRule>
          <xm:sqref>Q8:S8</xm:sqref>
        </x14:conditionalFormatting>
        <x14:conditionalFormatting xmlns:xm="http://schemas.microsoft.com/office/excel/2006/main">
          <x14:cfRule type="expression" priority="50" id="{9A4AA639-98FE-4353-98B8-DF20A4EDB065}">
            <xm:f>AND(AS!$P$2=FALSE,AS!$Q$2=FALSE)</xm:f>
            <x14:dxf>
              <fill>
                <patternFill>
                  <bgColor rgb="FFFFCCFF"/>
                </patternFill>
              </fill>
            </x14:dxf>
          </x14:cfRule>
          <xm:sqref>T8:V8</xm:sqref>
        </x14:conditionalFormatting>
        <x14:conditionalFormatting xmlns:xm="http://schemas.microsoft.com/office/excel/2006/main">
          <x14:cfRule type="expression" priority="51" id="{5493EAA4-F43A-4774-9CFD-F453FE5649DF}">
            <xm:f>AND(AS!$B$2=FALSE,AS!$C$2=FALSE)</xm:f>
            <x14:dxf>
              <fill>
                <patternFill>
                  <bgColor rgb="FFFFCCFF"/>
                </patternFill>
              </fill>
            </x14:dxf>
          </x14:cfRule>
          <xm:sqref>S12:T12</xm:sqref>
        </x14:conditionalFormatting>
        <x14:conditionalFormatting xmlns:xm="http://schemas.microsoft.com/office/excel/2006/main">
          <x14:cfRule type="expression" priority="52" id="{60959DED-C093-4844-B0CB-A17C67CC6DC9}">
            <xm:f>AND(AS!$G$2=FALSE,AS!$H$2=FALSE,AS!$I$2=FALSE,AS!$J$2=FALSE)</xm:f>
            <x14:dxf>
              <fill>
                <patternFill>
                  <bgColor rgb="FFFFCCFF"/>
                </patternFill>
              </fill>
            </x14:dxf>
          </x14:cfRule>
          <xm:sqref>I10:V10</xm:sqref>
        </x14:conditionalFormatting>
        <x14:conditionalFormatting xmlns:xm="http://schemas.microsoft.com/office/excel/2006/main">
          <x14:cfRule type="expression" priority="53" id="{3558392F-84FA-4840-98C3-02B2280A36D3}">
            <xm:f>AS!$B$2=TRUE</xm:f>
            <x14:dxf>
              <fill>
                <patternFill>
                  <bgColor rgb="FFFFCCFF"/>
                </patternFill>
              </fill>
            </x14:dxf>
          </x14:cfRule>
          <xm:sqref>W12:X12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14"/>
  </sheetPr>
  <dimension ref="A1:EO1064"/>
  <sheetViews>
    <sheetView showGridLines="0" showZeros="0" topLeftCell="A4" zoomScale="85" zoomScaleNormal="85" zoomScaleSheetLayoutView="88" workbookViewId="0"/>
  </sheetViews>
  <sheetFormatPr defaultColWidth="0" defaultRowHeight="0" customHeight="1" zeroHeight="1"/>
  <cols>
    <col min="1" max="1" width="4.75" style="38" customWidth="1"/>
    <col min="2" max="2" width="3.375" style="38" customWidth="1"/>
    <col min="3" max="3" width="3.125" style="88" customWidth="1"/>
    <col min="4" max="4" width="3.5" style="88" customWidth="1"/>
    <col min="5" max="5" width="2" style="88" customWidth="1"/>
    <col min="6" max="6" width="1.625" style="38" customWidth="1"/>
    <col min="7" max="7" width="1.625" style="38" hidden="1" customWidth="1"/>
    <col min="8" max="8" width="1.625" style="38" customWidth="1"/>
    <col min="9" max="9" width="1.25" style="38" customWidth="1"/>
    <col min="10" max="10" width="2.625" style="38" customWidth="1"/>
    <col min="11" max="11" width="1.125" style="38" customWidth="1"/>
    <col min="12" max="12" width="1.625" style="38" customWidth="1"/>
    <col min="13" max="13" width="2.625" style="235" customWidth="1"/>
    <col min="14" max="14" width="3.5" style="38" customWidth="1"/>
    <col min="15" max="15" width="2" style="38" customWidth="1"/>
    <col min="16" max="16" width="1.625" style="38" customWidth="1"/>
    <col min="17" max="17" width="2.5" style="38" customWidth="1"/>
    <col min="18" max="18" width="1.625" style="38" customWidth="1"/>
    <col min="19" max="19" width="2" style="38" customWidth="1"/>
    <col min="20" max="20" width="2.25" style="38" customWidth="1"/>
    <col min="21" max="21" width="2.5" style="38" customWidth="1"/>
    <col min="22" max="22" width="1.375" style="38" customWidth="1"/>
    <col min="23" max="23" width="2.5" style="38" customWidth="1"/>
    <col min="24" max="24" width="1.625" style="38" customWidth="1"/>
    <col min="25" max="25" width="0.75" style="38" customWidth="1"/>
    <col min="26" max="26" width="1.625" style="38" customWidth="1"/>
    <col min="27" max="28" width="2" style="38" customWidth="1"/>
    <col min="29" max="29" width="3.5" style="38" customWidth="1"/>
    <col min="30" max="30" width="1.375" style="38" customWidth="1"/>
    <col min="31" max="31" width="1.625" style="38" customWidth="1"/>
    <col min="32" max="32" width="2.125" style="38" customWidth="1"/>
    <col min="33" max="33" width="1.625" style="38" customWidth="1"/>
    <col min="34" max="34" width="2.125" style="38" customWidth="1"/>
    <col min="35" max="35" width="2.25" style="38" customWidth="1"/>
    <col min="36" max="36" width="2.125" style="38" customWidth="1"/>
    <col min="37" max="37" width="2.25" style="38" customWidth="1"/>
    <col min="38" max="38" width="3.375" style="38" customWidth="1"/>
    <col min="39" max="39" width="2.125" style="38" customWidth="1"/>
    <col min="40" max="40" width="1.75" style="38" customWidth="1"/>
    <col min="41" max="41" width="2.75" style="38" customWidth="1"/>
    <col min="42" max="42" width="2.375" style="38" customWidth="1"/>
    <col min="43" max="43" width="1.875" style="38" customWidth="1"/>
    <col min="44" max="44" width="0.125" style="38" customWidth="1"/>
    <col min="45" max="45" width="2.875" style="38" customWidth="1"/>
    <col min="46" max="46" width="1.625" style="38" customWidth="1"/>
    <col min="47" max="47" width="0.75" style="38" customWidth="1"/>
    <col min="48" max="50" width="1.625" style="38" customWidth="1"/>
    <col min="51" max="51" width="2.25" style="38" customWidth="1"/>
    <col min="52" max="52" width="2" style="38" customWidth="1"/>
    <col min="53" max="53" width="1.25" style="38" customWidth="1"/>
    <col min="54" max="54" width="2.875" style="38" customWidth="1"/>
    <col min="55" max="55" width="2.75" style="38" customWidth="1"/>
    <col min="56" max="56" width="3.125" style="38" customWidth="1"/>
    <col min="57" max="57" width="2.625" style="38" customWidth="1"/>
    <col min="58" max="58" width="2.375" style="38" customWidth="1"/>
    <col min="59" max="59" width="1.625" style="38" customWidth="1"/>
    <col min="60" max="60" width="2.125" style="38" customWidth="1"/>
    <col min="61" max="61" width="1.875" style="38" customWidth="1"/>
    <col min="62" max="62" width="2.125" style="38" customWidth="1"/>
    <col min="63" max="63" width="1" style="38" customWidth="1"/>
    <col min="64" max="64" width="1.625" style="38" customWidth="1"/>
    <col min="65" max="67" width="1.25" style="38" customWidth="1"/>
    <col min="68" max="75" width="4.875" style="38" customWidth="1"/>
    <col min="76" max="16384" width="0" style="38" hidden="1"/>
  </cols>
  <sheetData>
    <row r="1" spans="1:145" s="28" customFormat="1" ht="25.5" hidden="1" customHeight="1">
      <c r="A1" s="25"/>
      <c r="B1" s="1130" t="s">
        <v>585</v>
      </c>
      <c r="C1" s="1131"/>
      <c r="D1" s="1131"/>
      <c r="E1" s="1131"/>
      <c r="F1" s="1131"/>
      <c r="G1" s="1132">
        <f>报名表!F3</f>
        <v>0</v>
      </c>
      <c r="H1" s="1133"/>
      <c r="I1" s="1133"/>
      <c r="J1" s="1133"/>
      <c r="K1" s="1133"/>
      <c r="L1" s="1133"/>
      <c r="M1" s="1133"/>
      <c r="N1" s="1133"/>
      <c r="O1" s="1134"/>
      <c r="P1" s="1135" t="s">
        <v>332</v>
      </c>
      <c r="Q1" s="1136"/>
      <c r="R1" s="1136"/>
      <c r="S1" s="1136"/>
      <c r="T1" s="1137" t="str">
        <f>报名表!O3&amp;" "&amp;报名表!V3</f>
        <v xml:space="preserve"> </v>
      </c>
      <c r="U1" s="1138"/>
      <c r="V1" s="1138"/>
      <c r="W1" s="1138"/>
      <c r="X1" s="1138"/>
      <c r="Y1" s="1138"/>
      <c r="Z1" s="1138"/>
      <c r="AA1" s="1138"/>
      <c r="AB1" s="1138"/>
      <c r="AC1" s="550" t="s">
        <v>588</v>
      </c>
      <c r="AD1" s="551"/>
      <c r="AE1" s="551"/>
      <c r="AF1" s="552">
        <f>J146</f>
        <v>0</v>
      </c>
      <c r="AG1" s="553"/>
      <c r="AH1" s="553"/>
      <c r="AI1" s="553"/>
      <c r="AJ1" s="553"/>
      <c r="AK1" s="553"/>
      <c r="AL1" s="553"/>
      <c r="AM1" s="553"/>
      <c r="AN1" s="553"/>
      <c r="AO1" s="554"/>
      <c r="AP1" s="407"/>
      <c r="AQ1" s="562" t="s">
        <v>586</v>
      </c>
      <c r="AR1" s="562"/>
      <c r="AS1" s="562"/>
      <c r="AT1" s="563">
        <v>17.89</v>
      </c>
      <c r="AU1" s="563"/>
      <c r="AV1" s="563"/>
      <c r="AW1" s="563"/>
      <c r="AX1" s="563"/>
      <c r="AY1" s="563"/>
      <c r="AZ1" s="563"/>
      <c r="BA1" s="564"/>
      <c r="BB1" s="548" t="s">
        <v>587</v>
      </c>
      <c r="BC1" s="549"/>
      <c r="BD1" s="555">
        <f>B137*AT1</f>
        <v>0</v>
      </c>
      <c r="BE1" s="556"/>
      <c r="BF1" s="557" t="s">
        <v>589</v>
      </c>
      <c r="BG1" s="555"/>
      <c r="BH1" s="558"/>
      <c r="BI1" s="559"/>
      <c r="BJ1" s="560" t="s">
        <v>590</v>
      </c>
      <c r="BK1" s="561"/>
      <c r="BL1" s="546"/>
      <c r="BM1" s="546"/>
      <c r="BN1" s="546"/>
      <c r="BO1" s="547"/>
      <c r="BP1" s="406"/>
      <c r="BQ1" s="406"/>
      <c r="BR1" s="406"/>
      <c r="BS1" s="1114">
        <f>AW129</f>
        <v>0</v>
      </c>
      <c r="BT1" s="1115"/>
      <c r="BU1" s="1115"/>
      <c r="BV1" s="1115"/>
      <c r="BW1" s="1115"/>
      <c r="BX1" s="26"/>
      <c r="BY1" s="26"/>
      <c r="BZ1" s="26"/>
      <c r="CA1" s="26"/>
      <c r="CB1" s="26"/>
      <c r="CC1" s="26"/>
      <c r="CD1" s="26"/>
      <c r="CE1" s="26"/>
      <c r="CF1" s="26"/>
      <c r="CG1" s="26"/>
      <c r="CH1" s="26"/>
      <c r="CI1" s="26"/>
      <c r="CJ1" s="26"/>
      <c r="CK1" s="26"/>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row>
    <row r="2" spans="1:145" s="34" customFormat="1" ht="51" hidden="1" customHeight="1">
      <c r="A2" s="1116" t="s">
        <v>48</v>
      </c>
      <c r="B2" s="1117"/>
      <c r="C2" s="1117"/>
      <c r="D2" s="1117"/>
      <c r="E2" s="1117"/>
      <c r="F2" s="1117"/>
      <c r="G2" s="1117"/>
      <c r="H2" s="1118"/>
      <c r="I2" s="1119" t="str">
        <f>X137</f>
        <v/>
      </c>
      <c r="J2" s="1120"/>
      <c r="K2" s="1120"/>
      <c r="L2" s="1120"/>
      <c r="M2" s="1120"/>
      <c r="N2" s="1120"/>
      <c r="O2" s="1120"/>
      <c r="P2" s="1105" t="s">
        <v>49</v>
      </c>
      <c r="Q2" s="1121"/>
      <c r="R2" s="1121"/>
      <c r="S2" s="1121"/>
      <c r="T2" s="1122"/>
      <c r="U2" s="1123">
        <f>I137</f>
        <v>0</v>
      </c>
      <c r="V2" s="1124"/>
      <c r="W2" s="1124"/>
      <c r="X2" s="1124"/>
      <c r="Y2" s="1124"/>
      <c r="Z2" s="1124"/>
      <c r="AA2" s="1124"/>
      <c r="AB2" s="1125"/>
      <c r="AC2" s="1104" t="s">
        <v>50</v>
      </c>
      <c r="AD2" s="1104"/>
      <c r="AE2" s="1104"/>
      <c r="AF2" s="1104"/>
      <c r="AG2" s="1104"/>
      <c r="AH2" s="1104"/>
      <c r="AI2" s="1104"/>
      <c r="AJ2" s="1105"/>
      <c r="AK2" s="1126" t="str">
        <f>AT137</f>
        <v/>
      </c>
      <c r="AL2" s="1127"/>
      <c r="AM2" s="1128"/>
      <c r="AN2" s="1128"/>
      <c r="AO2" s="1129"/>
      <c r="AP2" s="1104" t="s">
        <v>51</v>
      </c>
      <c r="AQ2" s="1104"/>
      <c r="AR2" s="1104"/>
      <c r="AS2" s="1104"/>
      <c r="AT2" s="1104"/>
      <c r="AU2" s="1104"/>
      <c r="AV2" s="1104"/>
      <c r="AW2" s="1104"/>
      <c r="AX2" s="1105"/>
      <c r="AY2" s="1106">
        <f>ROUNDUP(BD1,-4)</f>
        <v>0</v>
      </c>
      <c r="AZ2" s="1107"/>
      <c r="BA2" s="1107"/>
      <c r="BB2" s="1107"/>
      <c r="BC2" s="1108"/>
      <c r="BD2" s="1109" t="s">
        <v>52</v>
      </c>
      <c r="BE2" s="1110"/>
      <c r="BF2" s="1110"/>
      <c r="BG2" s="1110"/>
      <c r="BH2" s="1110"/>
      <c r="BI2" s="1111">
        <f>K113</f>
        <v>0</v>
      </c>
      <c r="BJ2" s="1112"/>
      <c r="BK2" s="1112"/>
      <c r="BL2" s="1112"/>
      <c r="BM2" s="1112"/>
      <c r="BN2" s="1112"/>
      <c r="BO2" s="1113"/>
      <c r="BP2" s="29"/>
      <c r="BQ2" s="30"/>
      <c r="BR2" s="31"/>
      <c r="BS2" s="31"/>
      <c r="BT2" s="31"/>
      <c r="BU2" s="31"/>
      <c r="BV2" s="31"/>
      <c r="BW2" s="31"/>
      <c r="BX2" s="26"/>
      <c r="BY2" s="26"/>
      <c r="BZ2" s="26"/>
      <c r="CA2" s="26"/>
      <c r="CB2" s="26"/>
      <c r="CC2" s="26"/>
      <c r="CD2" s="26"/>
      <c r="CE2" s="26"/>
      <c r="CF2" s="26"/>
      <c r="CG2" s="26"/>
      <c r="CH2" s="26"/>
      <c r="CI2" s="26"/>
      <c r="CJ2" s="26"/>
      <c r="CK2" s="26"/>
      <c r="CL2" s="32"/>
      <c r="CM2" s="32"/>
      <c r="CN2" s="32"/>
      <c r="CO2" s="32"/>
      <c r="CP2" s="32"/>
      <c r="CQ2" s="32"/>
      <c r="CR2" s="32"/>
      <c r="CS2" s="32"/>
      <c r="CT2" s="32"/>
      <c r="CU2" s="32"/>
      <c r="CV2" s="32"/>
      <c r="CW2" s="32"/>
      <c r="CX2" s="32"/>
      <c r="CY2" s="32"/>
      <c r="CZ2" s="32"/>
      <c r="DA2" s="32"/>
      <c r="DB2" s="32"/>
      <c r="DC2" s="32"/>
      <c r="DD2" s="32"/>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row>
    <row r="3" spans="1:145" s="36" customFormat="1" ht="42" hidden="1" customHeight="1">
      <c r="A3" s="364">
        <f>K119</f>
        <v>0</v>
      </c>
      <c r="B3" s="365">
        <f>报名表!H24</f>
        <v>0</v>
      </c>
      <c r="C3" s="373" t="str">
        <f>报名表!W24&amp;"点"</f>
        <v>点</v>
      </c>
      <c r="D3" s="35"/>
      <c r="E3" s="1139">
        <f>AC119</f>
        <v>0</v>
      </c>
      <c r="F3" s="1140"/>
      <c r="G3" s="1140"/>
      <c r="H3" s="1140"/>
      <c r="I3" s="1140"/>
      <c r="J3" s="1140"/>
      <c r="K3" s="365">
        <f>C30</f>
        <v>0</v>
      </c>
      <c r="L3" s="372">
        <f>T30</f>
        <v>0</v>
      </c>
      <c r="M3" s="372">
        <f>AC30</f>
        <v>0</v>
      </c>
      <c r="N3" s="374" t="str">
        <f>"既読時間数:"&amp;BN30&amp;"時間"&amp;BM31</f>
        <v>既読時間数:0時間</v>
      </c>
      <c r="O3" s="366"/>
      <c r="P3" s="367"/>
      <c r="Q3" s="367" t="str">
        <f>UPPER(BA5)</f>
        <v/>
      </c>
      <c r="R3" s="367"/>
      <c r="S3" s="1141" t="str">
        <f>AY9</f>
        <v/>
      </c>
      <c r="T3" s="1142"/>
      <c r="U3" s="1142"/>
      <c r="V3" s="1143" t="str">
        <f>R126</f>
        <v/>
      </c>
      <c r="W3" s="1088"/>
      <c r="X3" s="1088"/>
      <c r="Y3" s="1088"/>
      <c r="Z3" s="1088"/>
      <c r="AA3" s="1143" t="str">
        <f>BC126</f>
        <v/>
      </c>
      <c r="AB3" s="1088"/>
      <c r="AC3" s="1088"/>
      <c r="AD3" s="1088"/>
      <c r="AE3" s="1088"/>
      <c r="AF3" s="1144" t="str">
        <f>R127</f>
        <v/>
      </c>
      <c r="AG3" s="1145"/>
      <c r="AH3" s="1145"/>
      <c r="AI3" s="1145"/>
      <c r="AJ3" s="1145"/>
      <c r="AK3" s="1145"/>
      <c r="AL3" s="1145"/>
      <c r="AM3" s="1145"/>
      <c r="AN3" s="1146" t="str">
        <f>R128</f>
        <v/>
      </c>
      <c r="AO3" s="1088"/>
      <c r="AP3" s="1088"/>
      <c r="AQ3" s="1088"/>
      <c r="AR3" s="1088"/>
      <c r="AS3" s="1088"/>
      <c r="AT3" s="1143" t="str">
        <f>BC127</f>
        <v/>
      </c>
      <c r="AU3" s="1088"/>
      <c r="AV3" s="1088"/>
      <c r="AW3" s="1088"/>
      <c r="AX3" s="1088"/>
      <c r="AY3" s="1088"/>
      <c r="AZ3" s="1088"/>
      <c r="BA3" s="1088"/>
      <c r="BB3" s="1088"/>
      <c r="BC3" s="1088"/>
      <c r="BD3" s="1089" t="s">
        <v>53</v>
      </c>
      <c r="BE3" s="1090"/>
      <c r="BF3" s="1090"/>
      <c r="BG3" s="1090"/>
      <c r="BH3" s="1090"/>
      <c r="BI3" s="1100">
        <v>20070</v>
      </c>
      <c r="BJ3" s="1101"/>
      <c r="BK3" s="1101"/>
      <c r="BL3" s="1101"/>
      <c r="BM3" s="1101"/>
      <c r="BN3" s="1101"/>
      <c r="BO3" s="1102"/>
      <c r="BP3" s="264" t="s">
        <v>368</v>
      </c>
      <c r="BR3" s="1103">
        <f>B137*BS2</f>
        <v>0</v>
      </c>
      <c r="BS3" s="1103"/>
      <c r="BT3" s="37"/>
      <c r="BU3" s="37"/>
      <c r="BV3" s="37"/>
      <c r="BW3" s="37"/>
      <c r="BX3" s="37"/>
      <c r="BY3" s="37"/>
      <c r="BZ3" s="37"/>
      <c r="CA3" s="37"/>
      <c r="CB3" s="37"/>
      <c r="CC3" s="37"/>
      <c r="CD3" s="37"/>
      <c r="CE3" s="37"/>
      <c r="CF3" s="37"/>
      <c r="CG3" s="37"/>
      <c r="CH3" s="37"/>
      <c r="CI3" s="37"/>
      <c r="CJ3" s="37"/>
      <c r="CK3" s="37"/>
      <c r="CL3" s="37"/>
    </row>
    <row r="4" spans="1:145" ht="43.5" customHeight="1">
      <c r="B4" s="1091" t="s">
        <v>371</v>
      </c>
      <c r="C4" s="1092"/>
      <c r="D4" s="1092"/>
      <c r="E4" s="1092"/>
      <c r="F4" s="1092"/>
      <c r="G4" s="1092"/>
      <c r="H4" s="1092"/>
      <c r="I4" s="1092"/>
      <c r="J4" s="1092"/>
      <c r="K4" s="1092"/>
      <c r="L4" s="1092"/>
      <c r="M4" s="1092"/>
      <c r="N4" s="1092"/>
      <c r="O4" s="1092"/>
      <c r="P4" s="1092"/>
      <c r="Q4" s="1092"/>
      <c r="R4" s="1092"/>
      <c r="S4" s="1092"/>
      <c r="T4" s="1092"/>
      <c r="U4" s="1092"/>
      <c r="V4" s="1092"/>
      <c r="W4" s="1092"/>
      <c r="X4" s="1092"/>
      <c r="Y4" s="1092"/>
      <c r="Z4" s="1092"/>
      <c r="AA4" s="1092"/>
      <c r="AB4" s="1092"/>
      <c r="AC4" s="1092"/>
      <c r="AD4" s="1092"/>
      <c r="AE4" s="1092"/>
      <c r="AF4" s="1092"/>
      <c r="AG4" s="1092"/>
      <c r="AH4" s="1092"/>
      <c r="AI4" s="1092"/>
      <c r="AJ4" s="1092"/>
      <c r="AK4" s="1092"/>
      <c r="AL4" s="1092"/>
      <c r="AM4" s="1092"/>
      <c r="AN4" s="1092"/>
      <c r="AO4" s="1092"/>
      <c r="AP4" s="1092"/>
      <c r="AQ4" s="1092"/>
      <c r="AR4" s="1092"/>
      <c r="AS4" s="1092"/>
      <c r="AT4" s="1092"/>
      <c r="AU4" s="1092"/>
      <c r="AV4" s="1092"/>
      <c r="AW4" s="1092"/>
      <c r="AX4" s="1092"/>
      <c r="AY4" s="1092"/>
      <c r="AZ4" s="1092"/>
      <c r="BA4" s="1092"/>
      <c r="BB4" s="1092"/>
      <c r="BC4" s="1092"/>
      <c r="BD4" s="1092"/>
      <c r="BE4" s="1092"/>
      <c r="BR4" s="39"/>
      <c r="BS4" s="39"/>
      <c r="BT4" s="39"/>
      <c r="BU4" s="39"/>
      <c r="BV4" s="39"/>
      <c r="BW4" s="39"/>
      <c r="BX4" s="39"/>
      <c r="BY4" s="39"/>
      <c r="BZ4" s="39"/>
      <c r="CA4" s="39"/>
      <c r="CB4" s="39"/>
      <c r="CC4" s="39"/>
      <c r="CD4" s="39"/>
      <c r="CE4" s="39"/>
      <c r="CF4" s="39"/>
      <c r="CG4" s="39"/>
      <c r="CH4" s="39"/>
      <c r="CI4" s="39"/>
      <c r="CJ4" s="39"/>
      <c r="CK4" s="39"/>
    </row>
    <row r="5" spans="1:145" s="40" customFormat="1" ht="30.75" customHeight="1">
      <c r="B5" s="41" t="s">
        <v>54</v>
      </c>
      <c r="C5" s="1093" t="s">
        <v>55</v>
      </c>
      <c r="D5" s="1093"/>
      <c r="E5" s="1093"/>
      <c r="F5" s="1093"/>
      <c r="G5" s="1093"/>
      <c r="H5" s="1093"/>
      <c r="I5" s="881" t="s">
        <v>321</v>
      </c>
      <c r="J5" s="881"/>
      <c r="K5" s="881"/>
      <c r="L5" s="881"/>
      <c r="M5" s="881"/>
      <c r="N5" s="881"/>
      <c r="O5" s="881"/>
      <c r="P5" s="881"/>
      <c r="Q5" s="881"/>
      <c r="R5" s="881"/>
      <c r="S5" s="881"/>
      <c r="T5" s="881"/>
      <c r="U5" s="1084" t="s">
        <v>372</v>
      </c>
      <c r="V5" s="1085"/>
      <c r="W5" s="1085"/>
      <c r="X5" s="1085"/>
      <c r="Y5" s="1085"/>
      <c r="Z5" s="1085"/>
      <c r="AA5" s="1085"/>
      <c r="AB5" s="1085"/>
      <c r="AC5" s="1085"/>
      <c r="AD5" s="1095">
        <f>报名表!J8</f>
        <v>0</v>
      </c>
      <c r="AE5" s="1095"/>
      <c r="AF5" s="1095"/>
      <c r="AG5" s="1095"/>
      <c r="AH5" s="1095"/>
      <c r="AI5" s="1095"/>
      <c r="AJ5" s="1095"/>
      <c r="AK5" s="1095"/>
      <c r="AL5" s="1095"/>
      <c r="AM5" s="1095"/>
      <c r="AN5" s="1095"/>
      <c r="AO5" s="1095"/>
      <c r="AP5" s="1095"/>
      <c r="AQ5" s="1095"/>
      <c r="AR5" s="1095"/>
      <c r="AS5" s="1095"/>
      <c r="AT5" s="42"/>
      <c r="AU5" s="42"/>
      <c r="AV5" s="954" t="s">
        <v>375</v>
      </c>
      <c r="AW5" s="954"/>
      <c r="AX5" s="954"/>
      <c r="AY5" s="954"/>
      <c r="AZ5" s="954"/>
      <c r="BA5" s="1097" t="str">
        <f>IF(报名表!N8="","",报名表!N8)</f>
        <v/>
      </c>
      <c r="BB5" s="1095"/>
      <c r="BC5" s="1095"/>
      <c r="BD5" s="1095"/>
      <c r="BE5" s="1095"/>
      <c r="BF5" s="1095"/>
      <c r="BG5" s="1095"/>
      <c r="BH5" s="1095"/>
      <c r="BR5" s="39"/>
      <c r="BS5" s="39"/>
      <c r="BT5" s="39"/>
      <c r="BU5" s="39"/>
      <c r="BV5" s="39"/>
      <c r="BW5" s="39"/>
      <c r="BX5" s="39"/>
      <c r="BY5" s="39"/>
      <c r="BZ5" s="39"/>
      <c r="CA5" s="39"/>
      <c r="CB5" s="39"/>
      <c r="CC5" s="39"/>
      <c r="CD5" s="39"/>
      <c r="CE5" s="39"/>
      <c r="CF5" s="39"/>
      <c r="CG5" s="39"/>
      <c r="CH5" s="39"/>
      <c r="CI5" s="39"/>
      <c r="CJ5" s="39"/>
      <c r="CK5" s="39"/>
    </row>
    <row r="6" spans="1:145" s="43" customFormat="1" ht="10.5" customHeight="1">
      <c r="C6" s="1098" t="s">
        <v>56</v>
      </c>
      <c r="D6" s="1098"/>
      <c r="E6" s="1098"/>
      <c r="F6" s="1098"/>
      <c r="G6" s="1098"/>
      <c r="H6" s="1098"/>
      <c r="I6" s="1094"/>
      <c r="J6" s="1094"/>
      <c r="K6" s="1094"/>
      <c r="L6" s="1094"/>
      <c r="M6" s="1094"/>
      <c r="N6" s="1094"/>
      <c r="O6" s="1094"/>
      <c r="P6" s="1094"/>
      <c r="Q6" s="1094"/>
      <c r="R6" s="1094"/>
      <c r="S6" s="1094"/>
      <c r="T6" s="1094"/>
      <c r="U6" s="946" t="s">
        <v>57</v>
      </c>
      <c r="V6" s="946"/>
      <c r="W6" s="946"/>
      <c r="X6" s="946"/>
      <c r="Y6" s="946"/>
      <c r="Z6" s="946"/>
      <c r="AA6" s="946"/>
      <c r="AB6" s="946"/>
      <c r="AC6" s="946"/>
      <c r="AD6" s="1096"/>
      <c r="AE6" s="1096"/>
      <c r="AF6" s="1096"/>
      <c r="AG6" s="1096"/>
      <c r="AH6" s="1096"/>
      <c r="AI6" s="1096"/>
      <c r="AJ6" s="1096"/>
      <c r="AK6" s="1096"/>
      <c r="AL6" s="1096"/>
      <c r="AM6" s="1096"/>
      <c r="AN6" s="1096"/>
      <c r="AO6" s="1096"/>
      <c r="AP6" s="1096"/>
      <c r="AQ6" s="1096"/>
      <c r="AR6" s="1096"/>
      <c r="AS6" s="1096"/>
      <c r="AT6" s="42"/>
      <c r="AU6" s="42"/>
      <c r="AV6" s="1099" t="s">
        <v>58</v>
      </c>
      <c r="AW6" s="1099"/>
      <c r="AX6" s="1099"/>
      <c r="AY6" s="1099"/>
      <c r="AZ6" s="1099"/>
      <c r="BA6" s="1096"/>
      <c r="BB6" s="1096"/>
      <c r="BC6" s="1096"/>
      <c r="BD6" s="1096"/>
      <c r="BE6" s="1096"/>
      <c r="BF6" s="1096"/>
      <c r="BG6" s="1096"/>
      <c r="BH6" s="1096"/>
      <c r="BR6" s="39"/>
      <c r="BS6" s="39"/>
      <c r="BT6" s="39"/>
      <c r="BU6" s="39"/>
      <c r="BV6" s="39"/>
      <c r="BW6" s="39"/>
      <c r="BX6" s="39"/>
      <c r="BY6" s="39"/>
      <c r="BZ6" s="39"/>
      <c r="CA6" s="39"/>
      <c r="CB6" s="39"/>
      <c r="CC6" s="39"/>
      <c r="CD6" s="39"/>
      <c r="CE6" s="39"/>
      <c r="CF6" s="39"/>
      <c r="CG6" s="39"/>
      <c r="CH6" s="39"/>
      <c r="CI6" s="39"/>
      <c r="CJ6" s="39"/>
      <c r="CK6" s="39"/>
    </row>
    <row r="7" spans="1:145" s="40" customFormat="1" ht="29.25" customHeight="1">
      <c r="B7" s="41" t="s">
        <v>59</v>
      </c>
      <c r="C7" s="901" t="s">
        <v>60</v>
      </c>
      <c r="D7" s="901"/>
      <c r="E7" s="901"/>
      <c r="F7" s="901"/>
      <c r="G7" s="901"/>
      <c r="H7" s="901"/>
      <c r="I7" s="44"/>
      <c r="J7" s="1083" t="str">
        <f>IF(报名表!E9="","",报名表!E9)</f>
        <v/>
      </c>
      <c r="K7" s="1083"/>
      <c r="L7" s="1083"/>
      <c r="M7" s="1083"/>
      <c r="N7" s="1083"/>
      <c r="O7" s="1083"/>
      <c r="P7" s="1083"/>
      <c r="Q7" s="1083"/>
      <c r="R7" s="1083"/>
      <c r="S7" s="347"/>
      <c r="T7" s="347"/>
      <c r="U7" s="1084" t="s">
        <v>373</v>
      </c>
      <c r="V7" s="1085"/>
      <c r="W7" s="1085"/>
      <c r="X7" s="1085"/>
      <c r="Y7" s="1085"/>
      <c r="Z7" s="1085"/>
      <c r="AA7" s="1085"/>
      <c r="AB7" s="1085"/>
      <c r="AC7" s="1085"/>
      <c r="AD7" s="1085"/>
      <c r="AE7" s="1086" t="s">
        <v>61</v>
      </c>
      <c r="AF7" s="1086"/>
      <c r="AG7" s="1086"/>
      <c r="AH7" s="1086"/>
      <c r="AI7" s="1086"/>
      <c r="AJ7" s="45"/>
      <c r="AK7" s="45"/>
      <c r="AL7" s="1086"/>
      <c r="AM7" s="1086"/>
      <c r="AN7" s="1086"/>
      <c r="AO7" s="46"/>
      <c r="AP7" s="46"/>
      <c r="AQ7" s="1087" t="s">
        <v>62</v>
      </c>
      <c r="AR7" s="1087"/>
      <c r="AS7" s="1087"/>
      <c r="AT7" s="1087"/>
      <c r="AU7" s="1087"/>
      <c r="AV7" s="1087"/>
      <c r="AW7" s="1087"/>
      <c r="AX7" s="1087"/>
      <c r="AY7" s="1087"/>
      <c r="AZ7" s="1087"/>
      <c r="BA7" s="1087"/>
      <c r="BB7" s="47"/>
      <c r="BC7" s="45"/>
      <c r="BD7" s="945"/>
      <c r="BE7" s="945"/>
      <c r="BF7" s="48"/>
      <c r="BG7" s="45"/>
      <c r="BH7" s="49"/>
      <c r="BI7" s="50"/>
      <c r="BJ7" s="50"/>
      <c r="BK7" s="51"/>
      <c r="BM7" s="383"/>
      <c r="BN7" s="265" t="b">
        <f>AS!L2</f>
        <v>0</v>
      </c>
      <c r="BO7" s="265" t="b">
        <f>AS!M2</f>
        <v>0</v>
      </c>
      <c r="BP7" s="265" t="b">
        <f>AS!Q2</f>
        <v>0</v>
      </c>
      <c r="BQ7" s="265" t="b">
        <f>AS!P2</f>
        <v>0</v>
      </c>
      <c r="BR7" s="266"/>
      <c r="BS7" s="39"/>
      <c r="BT7" s="39"/>
      <c r="BU7" s="39"/>
      <c r="BV7" s="39"/>
      <c r="BW7" s="39"/>
      <c r="BX7" s="39"/>
      <c r="BY7" s="39"/>
      <c r="BZ7" s="39"/>
      <c r="CA7" s="39"/>
      <c r="CB7" s="39"/>
      <c r="CC7" s="39"/>
      <c r="CD7" s="39"/>
      <c r="CE7" s="39"/>
      <c r="CF7" s="39"/>
      <c r="CG7" s="39"/>
      <c r="CH7" s="39"/>
      <c r="CI7" s="39"/>
      <c r="CJ7" s="39"/>
      <c r="CK7" s="39"/>
    </row>
    <row r="8" spans="1:145" s="52" customFormat="1" ht="13.5" customHeight="1">
      <c r="B8" s="946" t="s">
        <v>63</v>
      </c>
      <c r="C8" s="946"/>
      <c r="D8" s="946"/>
      <c r="E8" s="946"/>
      <c r="F8" s="946"/>
      <c r="G8" s="946"/>
      <c r="H8" s="946"/>
      <c r="I8" s="946"/>
      <c r="U8" s="946" t="s">
        <v>64</v>
      </c>
      <c r="V8" s="946"/>
      <c r="W8" s="946"/>
      <c r="X8" s="946"/>
      <c r="Y8" s="946"/>
      <c r="Z8" s="946"/>
      <c r="AA8" s="946"/>
      <c r="AB8" s="946"/>
      <c r="AC8" s="946"/>
      <c r="AI8" s="951" t="s">
        <v>65</v>
      </c>
      <c r="AJ8" s="951"/>
      <c r="AK8" s="951"/>
      <c r="AL8" s="951"/>
      <c r="AM8" s="951"/>
      <c r="AN8" s="951"/>
      <c r="AO8" s="951"/>
      <c r="AP8" s="951"/>
      <c r="AQ8" s="951"/>
      <c r="AT8" s="946" t="s">
        <v>66</v>
      </c>
      <c r="AU8" s="946"/>
      <c r="AV8" s="946"/>
      <c r="AW8" s="946"/>
      <c r="AX8" s="946"/>
      <c r="AY8" s="946"/>
      <c r="AZ8" s="946"/>
      <c r="BA8" s="946"/>
      <c r="BD8" s="53"/>
      <c r="BE8" s="54"/>
      <c r="BF8" s="1082"/>
      <c r="BG8" s="1082"/>
      <c r="BH8" s="1082"/>
      <c r="BM8" s="402"/>
      <c r="BN8" s="402"/>
      <c r="BO8" s="402"/>
      <c r="BP8" s="402"/>
      <c r="BQ8" s="402"/>
      <c r="BR8" s="401"/>
      <c r="BS8" s="401"/>
      <c r="BT8" s="401"/>
      <c r="BU8" s="39"/>
      <c r="BV8" s="39"/>
      <c r="BW8" s="39"/>
      <c r="BX8" s="39"/>
      <c r="BY8" s="39"/>
      <c r="BZ8" s="39"/>
      <c r="CA8" s="39"/>
      <c r="CB8" s="39"/>
      <c r="CC8" s="39"/>
      <c r="CD8" s="39"/>
      <c r="CE8" s="39"/>
      <c r="CF8" s="39"/>
      <c r="CG8" s="39"/>
      <c r="CH8" s="39"/>
      <c r="CI8" s="39"/>
      <c r="CJ8" s="39"/>
      <c r="CK8" s="39"/>
    </row>
    <row r="9" spans="1:145" s="40" customFormat="1" ht="25.5" customHeight="1">
      <c r="A9" s="55" t="s">
        <v>67</v>
      </c>
      <c r="B9" s="41" t="s">
        <v>68</v>
      </c>
      <c r="C9" s="901" t="s">
        <v>69</v>
      </c>
      <c r="D9" s="901"/>
      <c r="E9" s="901"/>
      <c r="F9" s="901"/>
      <c r="G9" s="901"/>
      <c r="H9" s="901"/>
      <c r="I9" s="1073"/>
      <c r="J9" s="1073"/>
      <c r="K9" s="1079" t="str">
        <f>IF(报名表!E13="","",报名表!E13)</f>
        <v/>
      </c>
      <c r="L9" s="1079"/>
      <c r="M9" s="1079"/>
      <c r="N9" s="1079"/>
      <c r="O9" s="1079"/>
      <c r="P9" s="1079"/>
      <c r="Q9" s="1079"/>
      <c r="R9" s="1079"/>
      <c r="S9" s="1079"/>
      <c r="T9" s="1079"/>
      <c r="U9" s="1079"/>
      <c r="V9" s="1079"/>
      <c r="W9" s="1079"/>
      <c r="X9" s="1079"/>
      <c r="Y9" s="1079"/>
      <c r="Z9" s="1079"/>
      <c r="AA9" s="1079"/>
      <c r="AB9" s="1079"/>
      <c r="AC9" s="1079"/>
      <c r="AD9" s="1079"/>
      <c r="AE9" s="1079"/>
      <c r="AF9" s="1079"/>
      <c r="AG9" s="1079"/>
      <c r="AH9" s="1079"/>
      <c r="AI9" s="1079"/>
      <c r="AJ9" s="1079"/>
      <c r="AK9" s="1079"/>
      <c r="AL9" s="1079"/>
      <c r="AM9" s="1079"/>
      <c r="AN9" s="1079"/>
      <c r="AO9" s="1079"/>
      <c r="AP9" s="1079"/>
      <c r="AQ9" s="1079"/>
      <c r="AR9" s="1079"/>
      <c r="AS9" s="1079"/>
      <c r="AT9" s="1079"/>
      <c r="AU9" s="1079"/>
      <c r="AV9" s="1079"/>
      <c r="AW9" s="1079"/>
      <c r="AX9" s="1079"/>
      <c r="AY9" s="1078" t="str">
        <f>IF(报名表!J9="","",报名表!J9)</f>
        <v/>
      </c>
      <c r="AZ9" s="1078"/>
      <c r="BA9" s="1078"/>
      <c r="BB9" s="1078"/>
      <c r="BC9" s="1078"/>
      <c r="BD9" s="1078"/>
      <c r="BE9" s="1078"/>
      <c r="BF9" s="1078"/>
      <c r="BG9" s="1078"/>
      <c r="BH9" s="1078"/>
      <c r="BM9" s="295"/>
      <c r="BN9" s="403"/>
      <c r="BO9" s="401"/>
      <c r="BP9" s="401"/>
      <c r="BQ9" s="401"/>
      <c r="BR9" s="401"/>
      <c r="BS9" s="401"/>
      <c r="BT9" s="401"/>
      <c r="BU9" s="276"/>
      <c r="BV9" s="276"/>
      <c r="BW9" s="276"/>
      <c r="BX9" s="276"/>
      <c r="BY9" s="276"/>
      <c r="BZ9" s="276"/>
      <c r="CA9" s="276"/>
      <c r="CB9" s="276"/>
      <c r="CC9" s="276"/>
      <c r="CD9" s="276"/>
      <c r="CE9" s="276"/>
      <c r="CF9" s="276"/>
      <c r="CG9" s="276"/>
      <c r="CH9" s="276"/>
      <c r="CI9" s="39"/>
      <c r="CJ9" s="39"/>
      <c r="CK9" s="39"/>
    </row>
    <row r="10" spans="1:145" s="43" customFormat="1" ht="10.5" customHeight="1">
      <c r="B10" s="52"/>
      <c r="C10" s="946" t="s">
        <v>70</v>
      </c>
      <c r="D10" s="946"/>
      <c r="E10" s="946"/>
      <c r="F10" s="946"/>
      <c r="G10" s="946"/>
      <c r="H10" s="946"/>
      <c r="I10" s="1074"/>
      <c r="J10" s="1074"/>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c r="AP10" s="1080"/>
      <c r="AQ10" s="1080"/>
      <c r="AR10" s="1080"/>
      <c r="AS10" s="1080"/>
      <c r="AT10" s="1080"/>
      <c r="AU10" s="1080"/>
      <c r="AV10" s="1080"/>
      <c r="AW10" s="1080"/>
      <c r="AX10" s="1080"/>
      <c r="AY10" s="1078"/>
      <c r="AZ10" s="1078"/>
      <c r="BA10" s="1078"/>
      <c r="BB10" s="1078"/>
      <c r="BC10" s="1078"/>
      <c r="BD10" s="1078"/>
      <c r="BE10" s="1078"/>
      <c r="BF10" s="1078"/>
      <c r="BG10" s="1078"/>
      <c r="BH10" s="1078"/>
      <c r="BN10" s="276"/>
      <c r="BO10" s="276"/>
      <c r="BP10" s="276"/>
      <c r="BQ10" s="276"/>
      <c r="BR10" s="276"/>
      <c r="BS10" s="276"/>
      <c r="BT10" s="276"/>
      <c r="BU10" s="276"/>
      <c r="BV10" s="276"/>
      <c r="BW10" s="276"/>
      <c r="BX10" s="276"/>
      <c r="BY10" s="276"/>
      <c r="BZ10" s="276"/>
      <c r="CA10" s="276"/>
      <c r="CB10" s="276"/>
      <c r="CC10" s="276"/>
      <c r="CD10" s="276"/>
      <c r="CE10" s="276"/>
      <c r="CF10" s="276"/>
      <c r="CG10" s="276"/>
      <c r="CH10" s="276"/>
      <c r="CI10" s="39"/>
      <c r="CJ10" s="39"/>
      <c r="CK10" s="39"/>
    </row>
    <row r="11" spans="1:145" s="40" customFormat="1" ht="34.5" customHeight="1">
      <c r="B11" s="41" t="s">
        <v>71</v>
      </c>
      <c r="C11" s="1081" t="s">
        <v>507</v>
      </c>
      <c r="D11" s="1081"/>
      <c r="E11" s="1081"/>
      <c r="F11" s="1081"/>
      <c r="G11" s="1081"/>
      <c r="H11" s="1081"/>
      <c r="I11" s="1081"/>
      <c r="J11" s="1081"/>
      <c r="K11" s="1081"/>
      <c r="L11" s="1081"/>
      <c r="M11" s="1081"/>
      <c r="N11" s="1081"/>
      <c r="O11" s="1081"/>
      <c r="P11" s="1081"/>
      <c r="Q11" s="1081"/>
      <c r="R11" s="1081"/>
      <c r="S11" s="1081"/>
      <c r="T11" s="1081"/>
      <c r="U11" s="1081"/>
      <c r="V11" s="1081"/>
      <c r="W11" s="1081"/>
      <c r="X11" s="1081"/>
      <c r="Y11" s="1081"/>
      <c r="Z11" s="1081"/>
      <c r="AA11" s="1081"/>
      <c r="AB11" s="1081"/>
      <c r="AC11" s="1081"/>
      <c r="AD11" s="1081"/>
      <c r="AE11" s="1081"/>
      <c r="AF11" s="1081"/>
      <c r="AG11" s="1081"/>
      <c r="AH11" s="1081"/>
      <c r="AQ11" s="56"/>
      <c r="AT11" s="57"/>
      <c r="BN11" s="276"/>
      <c r="BO11" s="276"/>
      <c r="BP11" s="276"/>
      <c r="BQ11" s="276"/>
      <c r="BR11" s="276"/>
      <c r="BS11" s="276"/>
      <c r="BT11" s="276"/>
      <c r="BU11" s="276"/>
      <c r="BV11" s="276"/>
      <c r="BW11" s="276"/>
      <c r="BX11" s="276"/>
      <c r="BY11" s="276"/>
      <c r="BZ11" s="276"/>
      <c r="CA11" s="276"/>
      <c r="CB11" s="276"/>
      <c r="CC11" s="276"/>
      <c r="CD11" s="276"/>
      <c r="CE11" s="276"/>
      <c r="CF11" s="276"/>
      <c r="CG11" s="276"/>
      <c r="CH11" s="276"/>
      <c r="CI11" s="39"/>
      <c r="CJ11" s="39"/>
      <c r="CK11" s="39"/>
    </row>
    <row r="12" spans="1:145" s="44" customFormat="1" ht="24.95" customHeight="1">
      <c r="B12" s="1007" t="s">
        <v>72</v>
      </c>
      <c r="C12" s="1008"/>
      <c r="D12" s="1009"/>
      <c r="E12" s="1010" t="s">
        <v>73</v>
      </c>
      <c r="F12" s="1008"/>
      <c r="G12" s="1008"/>
      <c r="H12" s="1008"/>
      <c r="I12" s="1008"/>
      <c r="J12" s="1008"/>
      <c r="K12" s="1008"/>
      <c r="L12" s="1008"/>
      <c r="M12" s="1008"/>
      <c r="N12" s="1008"/>
      <c r="O12" s="1008"/>
      <c r="P12" s="1009"/>
      <c r="Q12" s="1075" t="s">
        <v>374</v>
      </c>
      <c r="R12" s="1076"/>
      <c r="S12" s="1076"/>
      <c r="T12" s="1076"/>
      <c r="U12" s="1076"/>
      <c r="V12" s="1076"/>
      <c r="W12" s="1076"/>
      <c r="X12" s="1076"/>
      <c r="Y12" s="1077"/>
      <c r="Z12" s="1010" t="s">
        <v>74</v>
      </c>
      <c r="AA12" s="1008"/>
      <c r="AB12" s="1008"/>
      <c r="AC12" s="1008"/>
      <c r="AD12" s="1008"/>
      <c r="AE12" s="1008"/>
      <c r="AF12" s="1008"/>
      <c r="AG12" s="1008"/>
      <c r="AH12" s="1008"/>
      <c r="AI12" s="1008"/>
      <c r="AJ12" s="1009"/>
      <c r="AK12" s="1010" t="s">
        <v>75</v>
      </c>
      <c r="AL12" s="1008"/>
      <c r="AM12" s="1008"/>
      <c r="AN12" s="1008"/>
      <c r="AO12" s="1008"/>
      <c r="AP12" s="1008"/>
      <c r="AQ12" s="1008"/>
      <c r="AR12" s="1008"/>
      <c r="AS12" s="1008"/>
      <c r="AT12" s="1008"/>
      <c r="AU12" s="1008"/>
      <c r="AV12" s="1008"/>
      <c r="AW12" s="1008"/>
      <c r="AX12" s="1008"/>
      <c r="AY12" s="1008"/>
      <c r="AZ12" s="1008"/>
      <c r="BA12" s="1008"/>
      <c r="BB12" s="1008"/>
      <c r="BC12" s="1008"/>
      <c r="BD12" s="1008"/>
      <c r="BE12" s="1008"/>
      <c r="BF12" s="1008"/>
      <c r="BG12" s="1008"/>
      <c r="BH12" s="1008"/>
      <c r="BI12" s="1028"/>
      <c r="BJ12" s="58"/>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39"/>
      <c r="CJ12" s="39"/>
      <c r="CK12" s="39"/>
    </row>
    <row r="13" spans="1:145" s="43" customFormat="1" ht="12" customHeight="1">
      <c r="B13" s="984" t="s">
        <v>76</v>
      </c>
      <c r="C13" s="985"/>
      <c r="D13" s="986"/>
      <c r="E13" s="987" t="s">
        <v>77</v>
      </c>
      <c r="F13" s="985"/>
      <c r="G13" s="985"/>
      <c r="H13" s="985"/>
      <c r="I13" s="985"/>
      <c r="J13" s="985"/>
      <c r="K13" s="985"/>
      <c r="L13" s="985"/>
      <c r="M13" s="985"/>
      <c r="N13" s="985"/>
      <c r="O13" s="985"/>
      <c r="P13" s="986"/>
      <c r="Q13" s="985" t="s">
        <v>63</v>
      </c>
      <c r="R13" s="985"/>
      <c r="S13" s="985"/>
      <c r="T13" s="985"/>
      <c r="U13" s="985"/>
      <c r="V13" s="985"/>
      <c r="W13" s="985"/>
      <c r="X13" s="985"/>
      <c r="Y13" s="59"/>
      <c r="Z13" s="987" t="s">
        <v>78</v>
      </c>
      <c r="AA13" s="985"/>
      <c r="AB13" s="985"/>
      <c r="AC13" s="985"/>
      <c r="AD13" s="985"/>
      <c r="AE13" s="985"/>
      <c r="AF13" s="985"/>
      <c r="AG13" s="985"/>
      <c r="AH13" s="985"/>
      <c r="AI13" s="985"/>
      <c r="AJ13" s="986"/>
      <c r="AK13" s="987" t="s">
        <v>79</v>
      </c>
      <c r="AL13" s="985"/>
      <c r="AM13" s="985"/>
      <c r="AN13" s="985"/>
      <c r="AO13" s="985"/>
      <c r="AP13" s="985"/>
      <c r="AQ13" s="985"/>
      <c r="AR13" s="985"/>
      <c r="AS13" s="985"/>
      <c r="AT13" s="985"/>
      <c r="AU13" s="985"/>
      <c r="AV13" s="985"/>
      <c r="AW13" s="985"/>
      <c r="AX13" s="985"/>
      <c r="AY13" s="985"/>
      <c r="AZ13" s="985"/>
      <c r="BA13" s="985"/>
      <c r="BB13" s="985"/>
      <c r="BC13" s="985"/>
      <c r="BD13" s="985"/>
      <c r="BE13" s="985"/>
      <c r="BF13" s="985"/>
      <c r="BG13" s="985"/>
      <c r="BH13" s="985"/>
      <c r="BI13" s="988"/>
      <c r="BJ13" s="60" t="s">
        <v>80</v>
      </c>
      <c r="BN13" s="276"/>
      <c r="BO13" s="276"/>
      <c r="BP13" s="276"/>
      <c r="BQ13" s="276"/>
      <c r="BR13" s="276"/>
      <c r="BS13" s="276"/>
      <c r="BT13" s="276"/>
      <c r="BU13" s="276"/>
      <c r="BV13" s="276"/>
      <c r="BW13" s="276"/>
      <c r="BX13" s="276"/>
      <c r="BY13" s="276"/>
      <c r="BZ13" s="276"/>
      <c r="CA13" s="276"/>
      <c r="CB13" s="276"/>
      <c r="CC13" s="276"/>
      <c r="CD13" s="276"/>
      <c r="CE13" s="276"/>
      <c r="CF13" s="276"/>
      <c r="CG13" s="276"/>
      <c r="CH13" s="276"/>
      <c r="CI13" s="39"/>
      <c r="CJ13" s="39"/>
      <c r="CK13" s="39"/>
    </row>
    <row r="14" spans="1:145" s="63" customFormat="1" ht="28.5" customHeight="1">
      <c r="A14" s="61" t="s">
        <v>81</v>
      </c>
      <c r="B14" s="1064"/>
      <c r="C14" s="1047"/>
      <c r="D14" s="1048"/>
      <c r="E14" s="1065"/>
      <c r="F14" s="1066"/>
      <c r="G14" s="1066"/>
      <c r="H14" s="1066"/>
      <c r="I14" s="1066"/>
      <c r="J14" s="1066"/>
      <c r="K14" s="1066"/>
      <c r="L14" s="1066"/>
      <c r="M14" s="1066"/>
      <c r="N14" s="1066"/>
      <c r="O14" s="1066"/>
      <c r="P14" s="1067"/>
      <c r="Q14" s="1068"/>
      <c r="R14" s="989"/>
      <c r="S14" s="989"/>
      <c r="T14" s="989"/>
      <c r="U14" s="989"/>
      <c r="V14" s="989"/>
      <c r="W14" s="989"/>
      <c r="X14" s="989"/>
      <c r="Y14" s="1069"/>
      <c r="Z14" s="1046"/>
      <c r="AA14" s="1047"/>
      <c r="AB14" s="1047"/>
      <c r="AC14" s="1047"/>
      <c r="AD14" s="1047"/>
      <c r="AE14" s="1047"/>
      <c r="AF14" s="1047"/>
      <c r="AG14" s="1047"/>
      <c r="AH14" s="1047"/>
      <c r="AI14" s="1047"/>
      <c r="AJ14" s="1048"/>
      <c r="AK14" s="1070"/>
      <c r="AL14" s="1071"/>
      <c r="AM14" s="1071"/>
      <c r="AN14" s="1071"/>
      <c r="AO14" s="1071"/>
      <c r="AP14" s="1071"/>
      <c r="AQ14" s="1071"/>
      <c r="AR14" s="1071"/>
      <c r="AS14" s="1071"/>
      <c r="AT14" s="1071"/>
      <c r="AU14" s="1071"/>
      <c r="AV14" s="1071"/>
      <c r="AW14" s="1071"/>
      <c r="AX14" s="1071"/>
      <c r="AY14" s="1071"/>
      <c r="AZ14" s="1071"/>
      <c r="BA14" s="1071"/>
      <c r="BB14" s="1071"/>
      <c r="BC14" s="1071"/>
      <c r="BD14" s="1071"/>
      <c r="BE14" s="1071"/>
      <c r="BF14" s="1071"/>
      <c r="BG14" s="1071"/>
      <c r="BH14" s="1071"/>
      <c r="BI14" s="1072"/>
      <c r="BJ14" s="62" t="s">
        <v>82</v>
      </c>
      <c r="BN14" s="276"/>
      <c r="BO14" s="276"/>
      <c r="BP14" s="276"/>
      <c r="BQ14" s="276"/>
      <c r="BR14" s="276"/>
      <c r="BS14" s="276"/>
      <c r="BT14" s="276"/>
      <c r="BU14" s="276"/>
      <c r="BV14" s="276"/>
      <c r="BW14" s="276"/>
      <c r="BX14" s="276"/>
      <c r="BY14" s="276"/>
      <c r="BZ14" s="276"/>
      <c r="CA14" s="276"/>
      <c r="CB14" s="276"/>
      <c r="CC14" s="276"/>
      <c r="CD14" s="276"/>
      <c r="CE14" s="276"/>
      <c r="CF14" s="276"/>
      <c r="CG14" s="276"/>
      <c r="CH14" s="276"/>
      <c r="CI14" s="39"/>
      <c r="CJ14" s="39"/>
      <c r="CK14" s="39"/>
    </row>
    <row r="15" spans="1:145" s="63" customFormat="1" ht="28.5" customHeight="1">
      <c r="A15" s="61" t="s">
        <v>83</v>
      </c>
      <c r="B15" s="1064"/>
      <c r="C15" s="1047"/>
      <c r="D15" s="1048"/>
      <c r="E15" s="1065"/>
      <c r="F15" s="1066"/>
      <c r="G15" s="1066"/>
      <c r="H15" s="1066"/>
      <c r="I15" s="1066"/>
      <c r="J15" s="1066"/>
      <c r="K15" s="1066"/>
      <c r="L15" s="1066"/>
      <c r="M15" s="1066"/>
      <c r="N15" s="1066"/>
      <c r="O15" s="1066"/>
      <c r="P15" s="1067"/>
      <c r="Q15" s="1068"/>
      <c r="R15" s="989"/>
      <c r="S15" s="989"/>
      <c r="T15" s="989"/>
      <c r="U15" s="989"/>
      <c r="V15" s="989"/>
      <c r="W15" s="989"/>
      <c r="X15" s="989"/>
      <c r="Y15" s="1069"/>
      <c r="Z15" s="1046"/>
      <c r="AA15" s="1047"/>
      <c r="AB15" s="1047"/>
      <c r="AC15" s="1047"/>
      <c r="AD15" s="1047"/>
      <c r="AE15" s="1047"/>
      <c r="AF15" s="1047"/>
      <c r="AG15" s="1047"/>
      <c r="AH15" s="1047"/>
      <c r="AI15" s="1047"/>
      <c r="AJ15" s="1048"/>
      <c r="AK15" s="1070"/>
      <c r="AL15" s="1071"/>
      <c r="AM15" s="1071"/>
      <c r="AN15" s="1071"/>
      <c r="AO15" s="1071"/>
      <c r="AP15" s="1071"/>
      <c r="AQ15" s="1071"/>
      <c r="AR15" s="1071"/>
      <c r="AS15" s="1071"/>
      <c r="AT15" s="1071"/>
      <c r="AU15" s="1071"/>
      <c r="AV15" s="1071"/>
      <c r="AW15" s="1071"/>
      <c r="AX15" s="1071"/>
      <c r="AY15" s="1071"/>
      <c r="AZ15" s="1071"/>
      <c r="BA15" s="1071"/>
      <c r="BB15" s="1071"/>
      <c r="BC15" s="1071"/>
      <c r="BD15" s="1071"/>
      <c r="BE15" s="1071"/>
      <c r="BF15" s="1071"/>
      <c r="BG15" s="1071"/>
      <c r="BH15" s="1071"/>
      <c r="BI15" s="1072"/>
      <c r="BN15" s="276"/>
      <c r="BO15" s="276"/>
      <c r="BP15" s="276"/>
      <c r="BQ15" s="276"/>
      <c r="BR15" s="276"/>
      <c r="BS15" s="276"/>
      <c r="BT15" s="276"/>
      <c r="BU15" s="276"/>
      <c r="BV15" s="276"/>
      <c r="BW15" s="276"/>
      <c r="BX15" s="276"/>
      <c r="BY15" s="276"/>
      <c r="BZ15" s="276"/>
      <c r="CA15" s="276"/>
      <c r="CB15" s="276"/>
      <c r="CC15" s="276"/>
      <c r="CD15" s="276"/>
      <c r="CE15" s="276"/>
      <c r="CF15" s="276"/>
      <c r="CG15" s="276"/>
      <c r="CH15" s="276"/>
      <c r="CI15" s="39"/>
      <c r="CJ15" s="39"/>
      <c r="CK15" s="39"/>
    </row>
    <row r="16" spans="1:145" s="63" customFormat="1" ht="28.5" customHeight="1">
      <c r="B16" s="1064"/>
      <c r="C16" s="1047"/>
      <c r="D16" s="1048"/>
      <c r="E16" s="1065"/>
      <c r="F16" s="1066"/>
      <c r="G16" s="1066"/>
      <c r="H16" s="1066"/>
      <c r="I16" s="1066"/>
      <c r="J16" s="1066"/>
      <c r="K16" s="1066"/>
      <c r="L16" s="1066"/>
      <c r="M16" s="1066"/>
      <c r="N16" s="1066"/>
      <c r="O16" s="1066"/>
      <c r="P16" s="1067"/>
      <c r="Q16" s="1068"/>
      <c r="R16" s="989"/>
      <c r="S16" s="989"/>
      <c r="T16" s="989"/>
      <c r="U16" s="989"/>
      <c r="V16" s="989"/>
      <c r="W16" s="989"/>
      <c r="X16" s="989"/>
      <c r="Y16" s="1069"/>
      <c r="Z16" s="1046"/>
      <c r="AA16" s="1047"/>
      <c r="AB16" s="1047"/>
      <c r="AC16" s="1047"/>
      <c r="AD16" s="1047"/>
      <c r="AE16" s="1047"/>
      <c r="AF16" s="1047"/>
      <c r="AG16" s="1047"/>
      <c r="AH16" s="1047"/>
      <c r="AI16" s="1047"/>
      <c r="AJ16" s="1048"/>
      <c r="AK16" s="1041"/>
      <c r="AL16" s="1042"/>
      <c r="AM16" s="1042"/>
      <c r="AN16" s="1042"/>
      <c r="AO16" s="1042"/>
      <c r="AP16" s="1042"/>
      <c r="AQ16" s="1042"/>
      <c r="AR16" s="1042"/>
      <c r="AS16" s="1042"/>
      <c r="AT16" s="1042"/>
      <c r="AU16" s="1042"/>
      <c r="AV16" s="1042"/>
      <c r="AW16" s="1042"/>
      <c r="AX16" s="1042"/>
      <c r="AY16" s="1042"/>
      <c r="AZ16" s="1042"/>
      <c r="BA16" s="1042"/>
      <c r="BB16" s="1042"/>
      <c r="BC16" s="1042"/>
      <c r="BD16" s="1042"/>
      <c r="BE16" s="1042"/>
      <c r="BF16" s="1042"/>
      <c r="BG16" s="1042"/>
      <c r="BH16" s="1042"/>
      <c r="BI16" s="1043"/>
      <c r="BR16" s="39"/>
      <c r="BS16" s="39"/>
      <c r="BT16" s="39"/>
      <c r="BU16" s="39"/>
      <c r="BV16" s="39"/>
      <c r="BW16" s="39"/>
      <c r="BX16" s="39"/>
      <c r="BY16" s="39"/>
      <c r="BZ16" s="39"/>
      <c r="CA16" s="39"/>
      <c r="CB16" s="39"/>
      <c r="CC16" s="39"/>
      <c r="CD16" s="39"/>
      <c r="CE16" s="39"/>
      <c r="CF16" s="39"/>
      <c r="CG16" s="39"/>
      <c r="CH16" s="39"/>
      <c r="CI16" s="39"/>
      <c r="CJ16" s="39"/>
      <c r="CK16" s="39"/>
    </row>
    <row r="17" spans="1:68" s="63" customFormat="1" ht="28.5" customHeight="1">
      <c r="B17" s="1064"/>
      <c r="C17" s="1047"/>
      <c r="D17" s="1048"/>
      <c r="E17" s="1065"/>
      <c r="F17" s="1066"/>
      <c r="G17" s="1066"/>
      <c r="H17" s="1066"/>
      <c r="I17" s="1066"/>
      <c r="J17" s="1066"/>
      <c r="K17" s="1066"/>
      <c r="L17" s="1066"/>
      <c r="M17" s="1066"/>
      <c r="N17" s="1066"/>
      <c r="O17" s="1066"/>
      <c r="P17" s="1067"/>
      <c r="Q17" s="1068"/>
      <c r="R17" s="989"/>
      <c r="S17" s="989"/>
      <c r="T17" s="989"/>
      <c r="U17" s="989"/>
      <c r="V17" s="989"/>
      <c r="W17" s="989"/>
      <c r="X17" s="989"/>
      <c r="Y17" s="1069"/>
      <c r="Z17" s="1046"/>
      <c r="AA17" s="1047"/>
      <c r="AB17" s="1047"/>
      <c r="AC17" s="1047"/>
      <c r="AD17" s="1047"/>
      <c r="AE17" s="1047"/>
      <c r="AF17" s="1047"/>
      <c r="AG17" s="1047"/>
      <c r="AH17" s="1047"/>
      <c r="AI17" s="1047"/>
      <c r="AJ17" s="1048"/>
      <c r="AK17" s="1041"/>
      <c r="AL17" s="1042"/>
      <c r="AM17" s="1042"/>
      <c r="AN17" s="1042"/>
      <c r="AO17" s="1042"/>
      <c r="AP17" s="1042"/>
      <c r="AQ17" s="1042"/>
      <c r="AR17" s="1042"/>
      <c r="AS17" s="1042"/>
      <c r="AT17" s="1042"/>
      <c r="AU17" s="1042"/>
      <c r="AV17" s="1042"/>
      <c r="AW17" s="1042"/>
      <c r="AX17" s="1042"/>
      <c r="AY17" s="1042"/>
      <c r="AZ17" s="1042"/>
      <c r="BA17" s="1042"/>
      <c r="BB17" s="1042"/>
      <c r="BC17" s="1042"/>
      <c r="BD17" s="1042"/>
      <c r="BE17" s="1042"/>
      <c r="BF17" s="1042"/>
      <c r="BG17" s="1042"/>
      <c r="BH17" s="1042"/>
      <c r="BI17" s="1043"/>
    </row>
    <row r="18" spans="1:68" s="63" customFormat="1" ht="28.5" customHeight="1">
      <c r="B18" s="1057"/>
      <c r="C18" s="1018"/>
      <c r="D18" s="1019"/>
      <c r="E18" s="1058"/>
      <c r="F18" s="1059"/>
      <c r="G18" s="1059"/>
      <c r="H18" s="1059"/>
      <c r="I18" s="1059"/>
      <c r="J18" s="1059"/>
      <c r="K18" s="1059"/>
      <c r="L18" s="1059"/>
      <c r="M18" s="1059"/>
      <c r="N18" s="1059"/>
      <c r="O18" s="1059"/>
      <c r="P18" s="1060"/>
      <c r="Q18" s="1061"/>
      <c r="R18" s="1000"/>
      <c r="S18" s="1000"/>
      <c r="T18" s="1000"/>
      <c r="U18" s="1000"/>
      <c r="V18" s="1000"/>
      <c r="W18" s="1000"/>
      <c r="X18" s="1000"/>
      <c r="Y18" s="1062"/>
      <c r="Z18" s="1017" t="s">
        <v>84</v>
      </c>
      <c r="AA18" s="1018"/>
      <c r="AB18" s="1018"/>
      <c r="AC18" s="1018"/>
      <c r="AD18" s="1018"/>
      <c r="AE18" s="1018"/>
      <c r="AF18" s="1018"/>
      <c r="AG18" s="1018"/>
      <c r="AH18" s="1018"/>
      <c r="AI18" s="1018"/>
      <c r="AJ18" s="1019"/>
      <c r="AK18" s="1017"/>
      <c r="AL18" s="1018"/>
      <c r="AM18" s="1018"/>
      <c r="AN18" s="1018"/>
      <c r="AO18" s="1018"/>
      <c r="AP18" s="1018"/>
      <c r="AQ18" s="1018"/>
      <c r="AR18" s="1018"/>
      <c r="AS18" s="1018"/>
      <c r="AT18" s="1018"/>
      <c r="AU18" s="1018"/>
      <c r="AV18" s="1018"/>
      <c r="AW18" s="1018"/>
      <c r="AX18" s="1018"/>
      <c r="AY18" s="1018"/>
      <c r="AZ18" s="1018"/>
      <c r="BA18" s="1018"/>
      <c r="BB18" s="1018"/>
      <c r="BC18" s="1018"/>
      <c r="BD18" s="1018"/>
      <c r="BE18" s="1018"/>
      <c r="BF18" s="1018"/>
      <c r="BG18" s="1018"/>
      <c r="BH18" s="1018"/>
      <c r="BI18" s="1063"/>
    </row>
    <row r="19" spans="1:68" s="40" customFormat="1" ht="33.75" customHeight="1">
      <c r="A19" s="64" t="s">
        <v>85</v>
      </c>
      <c r="B19" s="41" t="s">
        <v>86</v>
      </c>
      <c r="C19" s="722" t="s">
        <v>87</v>
      </c>
      <c r="D19" s="980"/>
      <c r="E19" s="980"/>
      <c r="F19" s="980"/>
      <c r="G19" s="980"/>
      <c r="H19" s="980"/>
      <c r="I19" s="980"/>
      <c r="J19" s="980"/>
      <c r="K19" s="980"/>
      <c r="L19" s="980"/>
      <c r="M19" s="980"/>
      <c r="N19" s="980"/>
      <c r="O19" s="980"/>
      <c r="P19" s="980"/>
      <c r="Q19" s="980"/>
      <c r="R19" s="980"/>
      <c r="S19" s="980"/>
      <c r="T19" s="980"/>
      <c r="U19" s="980"/>
      <c r="V19" s="980"/>
      <c r="W19" s="980"/>
      <c r="X19" s="980"/>
      <c r="Y19" s="980"/>
      <c r="Z19" s="980"/>
      <c r="AA19" s="980"/>
      <c r="AB19" s="980"/>
      <c r="AC19" s="980"/>
      <c r="AD19" s="980"/>
      <c r="AE19" s="980"/>
      <c r="AF19" s="980"/>
      <c r="AG19" s="980"/>
      <c r="AH19" s="980"/>
      <c r="AI19" s="980"/>
      <c r="AJ19" s="980"/>
      <c r="AK19" s="980"/>
      <c r="AL19" s="980"/>
      <c r="AM19" s="980"/>
      <c r="AN19" s="980"/>
      <c r="AO19" s="980"/>
      <c r="AP19" s="980"/>
      <c r="AQ19" s="980"/>
      <c r="AR19" s="980"/>
      <c r="AS19" s="980"/>
      <c r="AT19" s="980"/>
      <c r="AU19" s="980"/>
      <c r="AV19" s="980"/>
      <c r="AW19" s="980"/>
      <c r="AX19" s="980"/>
      <c r="AY19" s="980"/>
      <c r="AZ19" s="980"/>
      <c r="BA19" s="980"/>
      <c r="BB19" s="980"/>
      <c r="BC19" s="980"/>
      <c r="BD19" s="980"/>
      <c r="BE19" s="980"/>
    </row>
    <row r="20" spans="1:68" s="44" customFormat="1" ht="24.95" customHeight="1">
      <c r="A20" s="64"/>
      <c r="B20" s="1007" t="s">
        <v>88</v>
      </c>
      <c r="C20" s="1008"/>
      <c r="D20" s="1008"/>
      <c r="E20" s="1008"/>
      <c r="F20" s="1008"/>
      <c r="G20" s="1008"/>
      <c r="H20" s="1008"/>
      <c r="I20" s="1008"/>
      <c r="J20" s="1008"/>
      <c r="K20" s="1008"/>
      <c r="L20" s="1008"/>
      <c r="M20" s="1008"/>
      <c r="N20" s="1008"/>
      <c r="O20" s="1008"/>
      <c r="P20" s="1008"/>
      <c r="Q20" s="1008"/>
      <c r="R20" s="1008"/>
      <c r="S20" s="1009"/>
      <c r="T20" s="1010" t="s">
        <v>89</v>
      </c>
      <c r="U20" s="1008"/>
      <c r="V20" s="1008"/>
      <c r="W20" s="1008"/>
      <c r="X20" s="1008"/>
      <c r="Y20" s="1008"/>
      <c r="Z20" s="1008"/>
      <c r="AA20" s="1008"/>
      <c r="AB20" s="1009"/>
      <c r="AC20" s="1010" t="s">
        <v>90</v>
      </c>
      <c r="AD20" s="1008"/>
      <c r="AE20" s="1008"/>
      <c r="AF20" s="1008"/>
      <c r="AG20" s="1008"/>
      <c r="AH20" s="1008"/>
      <c r="AI20" s="1008"/>
      <c r="AJ20" s="1008"/>
      <c r="AK20" s="1008"/>
      <c r="AL20" s="1008"/>
      <c r="AM20" s="1008"/>
      <c r="AN20" s="1009"/>
      <c r="AO20" s="1010" t="s">
        <v>555</v>
      </c>
      <c r="AP20" s="1008"/>
      <c r="AQ20" s="1008"/>
      <c r="AR20" s="1008"/>
      <c r="AS20" s="1008"/>
      <c r="AT20" s="1008"/>
      <c r="AU20" s="1008"/>
      <c r="AV20" s="1008"/>
      <c r="AW20" s="1008"/>
      <c r="AX20" s="1008"/>
      <c r="AY20" s="1008"/>
      <c r="AZ20" s="1008"/>
      <c r="BA20" s="1008"/>
      <c r="BB20" s="1008"/>
      <c r="BC20" s="1008"/>
      <c r="BD20" s="1008"/>
      <c r="BE20" s="1008"/>
      <c r="BF20" s="1008"/>
      <c r="BG20" s="1008"/>
      <c r="BH20" s="1008"/>
      <c r="BI20" s="1028"/>
    </row>
    <row r="21" spans="1:68" s="43" customFormat="1" ht="13.5" customHeight="1">
      <c r="B21" s="984" t="s">
        <v>91</v>
      </c>
      <c r="C21" s="985"/>
      <c r="D21" s="985"/>
      <c r="E21" s="985"/>
      <c r="F21" s="985"/>
      <c r="G21" s="985"/>
      <c r="H21" s="985"/>
      <c r="I21" s="985"/>
      <c r="J21" s="985"/>
      <c r="K21" s="985"/>
      <c r="L21" s="985"/>
      <c r="M21" s="985"/>
      <c r="N21" s="985"/>
      <c r="O21" s="985"/>
      <c r="P21" s="985"/>
      <c r="Q21" s="985"/>
      <c r="R21" s="985"/>
      <c r="S21" s="986"/>
      <c r="T21" s="987" t="s">
        <v>92</v>
      </c>
      <c r="U21" s="985"/>
      <c r="V21" s="985"/>
      <c r="W21" s="985"/>
      <c r="X21" s="985"/>
      <c r="Y21" s="985"/>
      <c r="Z21" s="985"/>
      <c r="AA21" s="985"/>
      <c r="AB21" s="986"/>
      <c r="AC21" s="987" t="s">
        <v>93</v>
      </c>
      <c r="AD21" s="985"/>
      <c r="AE21" s="985"/>
      <c r="AF21" s="985"/>
      <c r="AG21" s="985"/>
      <c r="AH21" s="985"/>
      <c r="AI21" s="985"/>
      <c r="AJ21" s="985"/>
      <c r="AK21" s="985"/>
      <c r="AL21" s="985"/>
      <c r="AM21" s="985"/>
      <c r="AN21" s="986"/>
      <c r="AO21" s="987" t="s">
        <v>79</v>
      </c>
      <c r="AP21" s="985"/>
      <c r="AQ21" s="985"/>
      <c r="AR21" s="985"/>
      <c r="AS21" s="985"/>
      <c r="AT21" s="985"/>
      <c r="AU21" s="985"/>
      <c r="AV21" s="985"/>
      <c r="AW21" s="985"/>
      <c r="AX21" s="985"/>
      <c r="AY21" s="985"/>
      <c r="AZ21" s="985"/>
      <c r="BA21" s="985"/>
      <c r="BB21" s="985"/>
      <c r="BC21" s="985"/>
      <c r="BD21" s="985"/>
      <c r="BE21" s="985"/>
      <c r="BF21" s="985"/>
      <c r="BG21" s="985"/>
      <c r="BH21" s="985"/>
      <c r="BI21" s="988"/>
    </row>
    <row r="22" spans="1:68" ht="27" customHeight="1">
      <c r="A22" s="65" t="s">
        <v>94</v>
      </c>
      <c r="B22" s="66" t="s">
        <v>95</v>
      </c>
      <c r="C22" s="1046" t="s">
        <v>94</v>
      </c>
      <c r="D22" s="1047"/>
      <c r="E22" s="1047"/>
      <c r="F22" s="1047"/>
      <c r="G22" s="1047"/>
      <c r="H22" s="1047"/>
      <c r="I22" s="1047"/>
      <c r="J22" s="1047"/>
      <c r="K22" s="1047"/>
      <c r="L22" s="1047"/>
      <c r="M22" s="1047"/>
      <c r="N22" s="1047"/>
      <c r="O22" s="1047"/>
      <c r="P22" s="1047"/>
      <c r="Q22" s="1047"/>
      <c r="R22" s="1047"/>
      <c r="S22" s="1048"/>
      <c r="T22" s="1054" t="s">
        <v>96</v>
      </c>
      <c r="U22" s="1021"/>
      <c r="V22" s="1021"/>
      <c r="W22" s="1021"/>
      <c r="X22" s="1021"/>
      <c r="Y22" s="1021"/>
      <c r="Z22" s="1021"/>
      <c r="AA22" s="1021"/>
      <c r="AB22" s="1022"/>
      <c r="AC22" s="1053"/>
      <c r="AD22" s="1050"/>
      <c r="AE22" s="1050"/>
      <c r="AF22" s="1050"/>
      <c r="AG22" s="1050"/>
      <c r="AH22" s="1050"/>
      <c r="AI22" s="1050"/>
      <c r="AJ22" s="1050"/>
      <c r="AK22" s="1055" t="s">
        <v>84</v>
      </c>
      <c r="AL22" s="1055"/>
      <c r="AM22" s="1055"/>
      <c r="AN22" s="1056"/>
      <c r="AO22" s="1041"/>
      <c r="AP22" s="1042"/>
      <c r="AQ22" s="1042"/>
      <c r="AR22" s="1042"/>
      <c r="AS22" s="1042"/>
      <c r="AT22" s="1042"/>
      <c r="AU22" s="1042"/>
      <c r="AV22" s="1042"/>
      <c r="AW22" s="1042"/>
      <c r="AX22" s="1042"/>
      <c r="AY22" s="1042"/>
      <c r="AZ22" s="1042"/>
      <c r="BA22" s="1042"/>
      <c r="BB22" s="1042"/>
      <c r="BC22" s="1042"/>
      <c r="BD22" s="1042"/>
      <c r="BE22" s="1042"/>
      <c r="BF22" s="1042"/>
      <c r="BG22" s="1042"/>
      <c r="BH22" s="1042"/>
      <c r="BI22" s="1043"/>
    </row>
    <row r="23" spans="1:68" ht="27" customHeight="1">
      <c r="A23" s="65" t="s">
        <v>97</v>
      </c>
      <c r="B23" s="66" t="s">
        <v>98</v>
      </c>
      <c r="C23" s="1046" t="s">
        <v>97</v>
      </c>
      <c r="D23" s="1047"/>
      <c r="E23" s="1047"/>
      <c r="F23" s="1047"/>
      <c r="G23" s="1047"/>
      <c r="H23" s="1047"/>
      <c r="I23" s="1047"/>
      <c r="J23" s="1047"/>
      <c r="K23" s="1047"/>
      <c r="L23" s="1047"/>
      <c r="M23" s="1047"/>
      <c r="N23" s="1047"/>
      <c r="O23" s="1047"/>
      <c r="P23" s="1047"/>
      <c r="Q23" s="1047"/>
      <c r="R23" s="1047"/>
      <c r="S23" s="1048"/>
      <c r="T23" s="1020"/>
      <c r="U23" s="1021"/>
      <c r="V23" s="1021"/>
      <c r="W23" s="1021"/>
      <c r="X23" s="1021"/>
      <c r="Y23" s="1021"/>
      <c r="Z23" s="1021"/>
      <c r="AA23" s="1021"/>
      <c r="AB23" s="1022"/>
      <c r="AC23" s="1053"/>
      <c r="AD23" s="1050"/>
      <c r="AE23" s="1050"/>
      <c r="AF23" s="1050"/>
      <c r="AG23" s="1050"/>
      <c r="AH23" s="1050"/>
      <c r="AI23" s="1050"/>
      <c r="AJ23" s="1050"/>
      <c r="AK23" s="1055" t="s">
        <v>84</v>
      </c>
      <c r="AL23" s="1055"/>
      <c r="AM23" s="1055"/>
      <c r="AN23" s="1056"/>
      <c r="AO23" s="1041"/>
      <c r="AP23" s="1042"/>
      <c r="AQ23" s="1042"/>
      <c r="AR23" s="1042"/>
      <c r="AS23" s="1042"/>
      <c r="AT23" s="1042"/>
      <c r="AU23" s="1042"/>
      <c r="AV23" s="1042"/>
      <c r="AW23" s="1042"/>
      <c r="AX23" s="1042"/>
      <c r="AY23" s="1042"/>
      <c r="AZ23" s="1042"/>
      <c r="BA23" s="1042"/>
      <c r="BB23" s="1042"/>
      <c r="BC23" s="1042"/>
      <c r="BD23" s="1042"/>
      <c r="BE23" s="1042"/>
      <c r="BF23" s="1042"/>
      <c r="BG23" s="1042"/>
      <c r="BH23" s="1042"/>
      <c r="BI23" s="1043"/>
      <c r="BJ23" s="67" t="s">
        <v>99</v>
      </c>
    </row>
    <row r="24" spans="1:68" ht="30.75" customHeight="1">
      <c r="A24" s="65" t="s">
        <v>100</v>
      </c>
      <c r="B24" s="66" t="s">
        <v>101</v>
      </c>
      <c r="C24" s="1046" t="s">
        <v>100</v>
      </c>
      <c r="D24" s="1047"/>
      <c r="E24" s="1047"/>
      <c r="F24" s="1047"/>
      <c r="G24" s="1047"/>
      <c r="H24" s="1047"/>
      <c r="I24" s="1047"/>
      <c r="J24" s="1047"/>
      <c r="K24" s="1047"/>
      <c r="L24" s="1047"/>
      <c r="M24" s="1047"/>
      <c r="N24" s="1047"/>
      <c r="O24" s="1047"/>
      <c r="P24" s="1047"/>
      <c r="Q24" s="1047"/>
      <c r="R24" s="1047"/>
      <c r="S24" s="1048"/>
      <c r="T24" s="1020"/>
      <c r="U24" s="1021"/>
      <c r="V24" s="1021"/>
      <c r="W24" s="1021"/>
      <c r="X24" s="1021"/>
      <c r="Y24" s="1021"/>
      <c r="Z24" s="1021"/>
      <c r="AA24" s="1021"/>
      <c r="AB24" s="1022"/>
      <c r="AC24" s="1049"/>
      <c r="AD24" s="1050"/>
      <c r="AE24" s="1050"/>
      <c r="AF24" s="1050"/>
      <c r="AG24" s="1050"/>
      <c r="AH24" s="1050"/>
      <c r="AI24" s="1050"/>
      <c r="AJ24" s="1050"/>
      <c r="AK24" s="1051"/>
      <c r="AL24" s="1051"/>
      <c r="AM24" s="1051"/>
      <c r="AN24" s="1052"/>
      <c r="AO24" s="1041"/>
      <c r="AP24" s="1042"/>
      <c r="AQ24" s="1042"/>
      <c r="AR24" s="1042"/>
      <c r="AS24" s="1042"/>
      <c r="AT24" s="1042"/>
      <c r="AU24" s="1042"/>
      <c r="AV24" s="1042"/>
      <c r="AW24" s="1042"/>
      <c r="AX24" s="1042"/>
      <c r="AY24" s="1042"/>
      <c r="AZ24" s="1042"/>
      <c r="BA24" s="1042"/>
      <c r="BB24" s="1042"/>
      <c r="BC24" s="1042"/>
      <c r="BD24" s="1042"/>
      <c r="BE24" s="1042"/>
      <c r="BF24" s="1042"/>
      <c r="BG24" s="1042"/>
      <c r="BH24" s="1042"/>
      <c r="BI24" s="1043"/>
      <c r="BJ24" s="65" t="s">
        <v>102</v>
      </c>
    </row>
    <row r="25" spans="1:68" ht="27" customHeight="1">
      <c r="A25" s="65" t="s">
        <v>103</v>
      </c>
      <c r="B25" s="66" t="s">
        <v>104</v>
      </c>
      <c r="C25" s="1046" t="s">
        <v>506</v>
      </c>
      <c r="D25" s="1047"/>
      <c r="E25" s="1047"/>
      <c r="F25" s="1047"/>
      <c r="G25" s="1047"/>
      <c r="H25" s="1047"/>
      <c r="I25" s="1047"/>
      <c r="J25" s="1047"/>
      <c r="K25" s="1047"/>
      <c r="L25" s="1047"/>
      <c r="M25" s="1047"/>
      <c r="N25" s="1047"/>
      <c r="O25" s="1047"/>
      <c r="P25" s="1047"/>
      <c r="Q25" s="1047"/>
      <c r="R25" s="1047"/>
      <c r="S25" s="1048"/>
      <c r="T25" s="1020"/>
      <c r="U25" s="1021"/>
      <c r="V25" s="1021"/>
      <c r="W25" s="1021"/>
      <c r="X25" s="1021"/>
      <c r="Y25" s="1021"/>
      <c r="Z25" s="1021"/>
      <c r="AA25" s="1021"/>
      <c r="AB25" s="1022"/>
      <c r="AC25" s="1053"/>
      <c r="AD25" s="1050"/>
      <c r="AE25" s="1050"/>
      <c r="AF25" s="1050"/>
      <c r="AG25" s="1050"/>
      <c r="AH25" s="1050"/>
      <c r="AI25" s="1050"/>
      <c r="AJ25" s="1050"/>
      <c r="AK25" s="1051"/>
      <c r="AL25" s="1051"/>
      <c r="AM25" s="1051"/>
      <c r="AN25" s="1052"/>
      <c r="AO25" s="1041"/>
      <c r="AP25" s="1042"/>
      <c r="AQ25" s="1042"/>
      <c r="AR25" s="1042"/>
      <c r="AS25" s="1042"/>
      <c r="AT25" s="1042"/>
      <c r="AU25" s="1042"/>
      <c r="AV25" s="1042"/>
      <c r="AW25" s="1042"/>
      <c r="AX25" s="1042"/>
      <c r="AY25" s="1042"/>
      <c r="AZ25" s="1042"/>
      <c r="BA25" s="1042"/>
      <c r="BB25" s="1042"/>
      <c r="BC25" s="1042"/>
      <c r="BD25" s="1042"/>
      <c r="BE25" s="1042"/>
      <c r="BF25" s="1042"/>
      <c r="BG25" s="1042"/>
      <c r="BH25" s="1042"/>
      <c r="BI25" s="1043"/>
    </row>
    <row r="26" spans="1:68" ht="27" customHeight="1">
      <c r="A26" s="68"/>
      <c r="B26" s="69" t="s">
        <v>105</v>
      </c>
      <c r="C26" s="1017" t="s">
        <v>84</v>
      </c>
      <c r="D26" s="1018"/>
      <c r="E26" s="1018"/>
      <c r="F26" s="1018"/>
      <c r="G26" s="1018"/>
      <c r="H26" s="1018"/>
      <c r="I26" s="1018"/>
      <c r="J26" s="1018"/>
      <c r="K26" s="1018"/>
      <c r="L26" s="1018"/>
      <c r="M26" s="1018"/>
      <c r="N26" s="1018"/>
      <c r="O26" s="1018"/>
      <c r="P26" s="1018"/>
      <c r="Q26" s="1018"/>
      <c r="R26" s="1018"/>
      <c r="S26" s="1019"/>
      <c r="T26" s="1032"/>
      <c r="U26" s="1023"/>
      <c r="V26" s="1023"/>
      <c r="W26" s="1023"/>
      <c r="X26" s="1023"/>
      <c r="Y26" s="1023"/>
      <c r="Z26" s="1023"/>
      <c r="AA26" s="1023"/>
      <c r="AB26" s="1033"/>
      <c r="AC26" s="1044"/>
      <c r="AD26" s="1045"/>
      <c r="AE26" s="1045"/>
      <c r="AF26" s="1045"/>
      <c r="AG26" s="1045"/>
      <c r="AH26" s="1045"/>
      <c r="AI26" s="1045"/>
      <c r="AJ26" s="1045"/>
      <c r="AK26" s="1036"/>
      <c r="AL26" s="1036"/>
      <c r="AM26" s="1036"/>
      <c r="AN26" s="1037"/>
      <c r="AO26" s="1024"/>
      <c r="AP26" s="1025"/>
      <c r="AQ26" s="1025"/>
      <c r="AR26" s="1025"/>
      <c r="AS26" s="1025"/>
      <c r="AT26" s="1025"/>
      <c r="AU26" s="1025"/>
      <c r="AV26" s="1025"/>
      <c r="AW26" s="1025"/>
      <c r="AX26" s="1025"/>
      <c r="AY26" s="1025"/>
      <c r="AZ26" s="1025"/>
      <c r="BA26" s="1025"/>
      <c r="BB26" s="1025"/>
      <c r="BC26" s="1025"/>
      <c r="BD26" s="1025"/>
      <c r="BE26" s="1025"/>
      <c r="BF26" s="1025"/>
      <c r="BG26" s="1025"/>
      <c r="BH26" s="1025"/>
      <c r="BI26" s="1026"/>
    </row>
    <row r="27" spans="1:68" s="40" customFormat="1" ht="25.5" customHeight="1">
      <c r="B27" s="41" t="s">
        <v>106</v>
      </c>
      <c r="C27" s="722" t="s">
        <v>107</v>
      </c>
      <c r="D27" s="980"/>
      <c r="E27" s="980"/>
      <c r="F27" s="980"/>
      <c r="G27" s="980"/>
      <c r="H27" s="980"/>
      <c r="I27" s="980"/>
      <c r="J27" s="980"/>
      <c r="K27" s="980"/>
      <c r="L27" s="980"/>
      <c r="M27" s="980"/>
      <c r="N27" s="980"/>
      <c r="O27" s="980"/>
      <c r="P27" s="980"/>
      <c r="Q27" s="980"/>
      <c r="R27" s="980"/>
      <c r="S27" s="980"/>
      <c r="T27" s="980"/>
      <c r="U27" s="980"/>
      <c r="V27" s="980"/>
      <c r="W27" s="980"/>
      <c r="X27" s="980"/>
      <c r="Y27" s="980"/>
      <c r="Z27" s="980"/>
      <c r="AA27" s="980"/>
      <c r="AB27" s="980"/>
      <c r="AC27" s="980"/>
      <c r="AD27" s="980"/>
      <c r="AE27" s="980"/>
      <c r="AF27" s="980"/>
      <c r="AG27" s="980"/>
      <c r="AH27" s="980"/>
      <c r="AI27" s="980"/>
      <c r="AJ27" s="980"/>
      <c r="AK27" s="980"/>
      <c r="AL27" s="980"/>
      <c r="AM27" s="980"/>
      <c r="AN27" s="980"/>
      <c r="AO27" s="980"/>
      <c r="AP27" s="980"/>
      <c r="AQ27" s="980"/>
      <c r="AR27" s="980"/>
      <c r="AS27" s="980"/>
      <c r="AT27" s="980"/>
      <c r="AU27" s="980"/>
      <c r="AV27" s="980"/>
      <c r="AW27" s="980"/>
      <c r="AX27" s="980"/>
      <c r="AY27" s="980"/>
      <c r="AZ27" s="980"/>
      <c r="BA27" s="980"/>
      <c r="BB27" s="980"/>
      <c r="BC27" s="980"/>
      <c r="BD27" s="980"/>
      <c r="BE27" s="980"/>
      <c r="BK27" s="405"/>
      <c r="BL27" s="405"/>
      <c r="BM27" s="405"/>
      <c r="BN27" s="405"/>
      <c r="BO27" s="405"/>
      <c r="BP27" s="405"/>
    </row>
    <row r="28" spans="1:68" s="44" customFormat="1" ht="24.95" customHeight="1">
      <c r="B28" s="1007" t="s">
        <v>88</v>
      </c>
      <c r="C28" s="1008"/>
      <c r="D28" s="1008"/>
      <c r="E28" s="1008"/>
      <c r="F28" s="1008"/>
      <c r="G28" s="1008"/>
      <c r="H28" s="1008"/>
      <c r="I28" s="1008"/>
      <c r="J28" s="1008"/>
      <c r="K28" s="1008"/>
      <c r="L28" s="1008"/>
      <c r="M28" s="1008"/>
      <c r="N28" s="1008"/>
      <c r="O28" s="1008"/>
      <c r="P28" s="1008"/>
      <c r="Q28" s="1008"/>
      <c r="R28" s="1008"/>
      <c r="S28" s="1009"/>
      <c r="T28" s="1010" t="s">
        <v>89</v>
      </c>
      <c r="U28" s="1008"/>
      <c r="V28" s="1008"/>
      <c r="W28" s="1008"/>
      <c r="X28" s="1008"/>
      <c r="Y28" s="1008"/>
      <c r="Z28" s="1008"/>
      <c r="AA28" s="1008"/>
      <c r="AB28" s="1009"/>
      <c r="AC28" s="1010" t="s">
        <v>108</v>
      </c>
      <c r="AD28" s="1008"/>
      <c r="AE28" s="1008"/>
      <c r="AF28" s="1008"/>
      <c r="AG28" s="1008"/>
      <c r="AH28" s="1008"/>
      <c r="AI28" s="1008"/>
      <c r="AJ28" s="1008"/>
      <c r="AK28" s="1008"/>
      <c r="AL28" s="1008"/>
      <c r="AM28" s="1008"/>
      <c r="AN28" s="1009"/>
      <c r="AO28" s="1010" t="s">
        <v>556</v>
      </c>
      <c r="AP28" s="1008"/>
      <c r="AQ28" s="1008"/>
      <c r="AR28" s="1008"/>
      <c r="AS28" s="1008"/>
      <c r="AT28" s="1008"/>
      <c r="AU28" s="1008"/>
      <c r="AV28" s="1008"/>
      <c r="AW28" s="1008"/>
      <c r="AX28" s="1008"/>
      <c r="AY28" s="1008"/>
      <c r="AZ28" s="1008"/>
      <c r="BA28" s="1008"/>
      <c r="BB28" s="1008"/>
      <c r="BC28" s="1008"/>
      <c r="BD28" s="1008"/>
      <c r="BE28" s="1008"/>
      <c r="BF28" s="1008"/>
      <c r="BG28" s="1008"/>
      <c r="BH28" s="1008"/>
      <c r="BI28" s="1028"/>
      <c r="BK28" s="644">
        <f>'履及その他Personal records'!B3</f>
        <v>0</v>
      </c>
      <c r="BL28" s="644"/>
      <c r="BM28" s="644"/>
      <c r="BN28" s="644" t="str">
        <f>C3</f>
        <v>点</v>
      </c>
      <c r="BO28" s="644"/>
      <c r="BP28" s="404"/>
    </row>
    <row r="29" spans="1:68" s="43" customFormat="1" ht="13.5" customHeight="1">
      <c r="B29" s="984" t="s">
        <v>91</v>
      </c>
      <c r="C29" s="985"/>
      <c r="D29" s="985"/>
      <c r="E29" s="985"/>
      <c r="F29" s="985"/>
      <c r="G29" s="985"/>
      <c r="H29" s="985"/>
      <c r="I29" s="985"/>
      <c r="J29" s="985"/>
      <c r="K29" s="985"/>
      <c r="L29" s="985"/>
      <c r="M29" s="985"/>
      <c r="N29" s="985"/>
      <c r="O29" s="985"/>
      <c r="P29" s="985"/>
      <c r="Q29" s="985"/>
      <c r="R29" s="985"/>
      <c r="S29" s="986"/>
      <c r="T29" s="987" t="s">
        <v>92</v>
      </c>
      <c r="U29" s="985"/>
      <c r="V29" s="985"/>
      <c r="W29" s="985"/>
      <c r="X29" s="985"/>
      <c r="Y29" s="985"/>
      <c r="Z29" s="985"/>
      <c r="AA29" s="985"/>
      <c r="AB29" s="986"/>
      <c r="AC29" s="987" t="s">
        <v>110</v>
      </c>
      <c r="AD29" s="985"/>
      <c r="AE29" s="985"/>
      <c r="AF29" s="985"/>
      <c r="AG29" s="985"/>
      <c r="AH29" s="985"/>
      <c r="AI29" s="985"/>
      <c r="AJ29" s="985"/>
      <c r="AK29" s="985"/>
      <c r="AL29" s="985"/>
      <c r="AM29" s="985"/>
      <c r="AN29" s="986"/>
      <c r="AO29" s="987" t="s">
        <v>79</v>
      </c>
      <c r="AP29" s="985"/>
      <c r="AQ29" s="985"/>
      <c r="AR29" s="985"/>
      <c r="AS29" s="985"/>
      <c r="AT29" s="985"/>
      <c r="AU29" s="985"/>
      <c r="AV29" s="985"/>
      <c r="AW29" s="985"/>
      <c r="AX29" s="985"/>
      <c r="AY29" s="985"/>
      <c r="AZ29" s="985"/>
      <c r="BA29" s="985"/>
      <c r="BB29" s="985"/>
      <c r="BC29" s="985"/>
      <c r="BD29" s="985"/>
      <c r="BE29" s="985"/>
      <c r="BF29" s="985"/>
      <c r="BG29" s="985"/>
      <c r="BH29" s="985"/>
      <c r="BI29" s="988"/>
      <c r="BK29" s="280"/>
      <c r="BL29" s="280"/>
      <c r="BM29" s="280"/>
      <c r="BN29" s="280"/>
      <c r="BO29" s="280"/>
      <c r="BP29" s="280"/>
    </row>
    <row r="30" spans="1:68" ht="28.9" customHeight="1">
      <c r="A30" s="67" t="s">
        <v>111</v>
      </c>
      <c r="B30" s="70" t="s">
        <v>95</v>
      </c>
      <c r="C30" s="1065">
        <f>报名表!E22</f>
        <v>0</v>
      </c>
      <c r="D30" s="1066"/>
      <c r="E30" s="1066"/>
      <c r="F30" s="1066"/>
      <c r="G30" s="1066"/>
      <c r="H30" s="1066"/>
      <c r="I30" s="1066"/>
      <c r="J30" s="1066"/>
      <c r="K30" s="1066"/>
      <c r="L30" s="1066"/>
      <c r="M30" s="1066"/>
      <c r="N30" s="1066"/>
      <c r="O30" s="1066"/>
      <c r="P30" s="1066"/>
      <c r="Q30" s="1066"/>
      <c r="R30" s="1066"/>
      <c r="S30" s="1067"/>
      <c r="T30" s="1054">
        <f>报名表!E23</f>
        <v>0</v>
      </c>
      <c r="U30" s="1182"/>
      <c r="V30" s="1182"/>
      <c r="W30" s="1182"/>
      <c r="X30" s="1182"/>
      <c r="Y30" s="1182"/>
      <c r="Z30" s="1182"/>
      <c r="AA30" s="1182"/>
      <c r="AB30" s="1183"/>
      <c r="AC30" s="1053">
        <f>报名表!Q23</f>
        <v>0</v>
      </c>
      <c r="AD30" s="1050"/>
      <c r="AE30" s="1050"/>
      <c r="AF30" s="1050"/>
      <c r="AG30" s="1050"/>
      <c r="AH30" s="1050"/>
      <c r="AI30" s="1050"/>
      <c r="AJ30" s="1050"/>
      <c r="AK30" s="1051"/>
      <c r="AL30" s="1051"/>
      <c r="AM30" s="1051"/>
      <c r="AN30" s="1052"/>
      <c r="AO30" s="1029">
        <f>报名表!N22</f>
        <v>0</v>
      </c>
      <c r="AP30" s="1030"/>
      <c r="AQ30" s="1030"/>
      <c r="AR30" s="1030"/>
      <c r="AS30" s="1030"/>
      <c r="AT30" s="1030"/>
      <c r="AU30" s="1030"/>
      <c r="AV30" s="1030"/>
      <c r="AW30" s="1030"/>
      <c r="AX30" s="1030"/>
      <c r="AY30" s="1030"/>
      <c r="AZ30" s="1030"/>
      <c r="BA30" s="1030"/>
      <c r="BB30" s="1030"/>
      <c r="BC30" s="1030"/>
      <c r="BD30" s="1030"/>
      <c r="BE30" s="1030"/>
      <c r="BF30" s="1030"/>
      <c r="BG30" s="1030"/>
      <c r="BH30" s="1030"/>
      <c r="BI30" s="1031"/>
      <c r="BJ30" s="65" t="s">
        <v>112</v>
      </c>
      <c r="BK30" s="1151" t="s">
        <v>552</v>
      </c>
      <c r="BL30" s="1152"/>
      <c r="BM30" s="1152"/>
      <c r="BN30" s="409">
        <f>报名表!W23</f>
        <v>0</v>
      </c>
      <c r="BO30" s="408" t="s">
        <v>553</v>
      </c>
      <c r="BP30" s="408"/>
    </row>
    <row r="31" spans="1:68" ht="25.5" customHeight="1">
      <c r="B31" s="71" t="s">
        <v>98</v>
      </c>
      <c r="C31" s="1017" t="s">
        <v>84</v>
      </c>
      <c r="D31" s="1018"/>
      <c r="E31" s="1018"/>
      <c r="F31" s="1018"/>
      <c r="G31" s="1018"/>
      <c r="H31" s="1018"/>
      <c r="I31" s="1018"/>
      <c r="J31" s="1018"/>
      <c r="K31" s="1018"/>
      <c r="L31" s="1018"/>
      <c r="M31" s="1018"/>
      <c r="N31" s="1018"/>
      <c r="O31" s="1018"/>
      <c r="P31" s="1018"/>
      <c r="Q31" s="1018"/>
      <c r="R31" s="1018"/>
      <c r="S31" s="1019"/>
      <c r="T31" s="1032"/>
      <c r="U31" s="1023"/>
      <c r="V31" s="1023"/>
      <c r="W31" s="1023"/>
      <c r="X31" s="1023"/>
      <c r="Y31" s="1023"/>
      <c r="Z31" s="1023"/>
      <c r="AA31" s="1023"/>
      <c r="AB31" s="1033"/>
      <c r="AC31" s="1034"/>
      <c r="AD31" s="1035"/>
      <c r="AE31" s="1035"/>
      <c r="AF31" s="1035"/>
      <c r="AG31" s="1035"/>
      <c r="AH31" s="1035"/>
      <c r="AI31" s="1035"/>
      <c r="AJ31" s="1035"/>
      <c r="AK31" s="1036" t="s">
        <v>84</v>
      </c>
      <c r="AL31" s="1036"/>
      <c r="AM31" s="1036"/>
      <c r="AN31" s="1037"/>
      <c r="AO31" s="1004"/>
      <c r="AP31" s="1005"/>
      <c r="AQ31" s="1005"/>
      <c r="AR31" s="1005"/>
      <c r="AS31" s="1005"/>
      <c r="AT31" s="1005"/>
      <c r="AU31" s="1005"/>
      <c r="AV31" s="1005"/>
      <c r="AW31" s="1005"/>
      <c r="AX31" s="1005"/>
      <c r="AY31" s="1005"/>
      <c r="AZ31" s="1005"/>
      <c r="BA31" s="1005"/>
      <c r="BB31" s="1005"/>
      <c r="BC31" s="1005"/>
      <c r="BD31" s="1005"/>
      <c r="BE31" s="1005"/>
      <c r="BF31" s="1005"/>
      <c r="BG31" s="1005"/>
      <c r="BH31" s="1005"/>
      <c r="BI31" s="1006"/>
      <c r="BK31" s="408"/>
      <c r="BL31" s="408"/>
      <c r="BM31" s="1153" t="str">
        <f>IF(报名表!K22=0,"",报名表!K22)</f>
        <v/>
      </c>
      <c r="BN31" s="1153"/>
      <c r="BO31" s="1153"/>
      <c r="BP31" s="408"/>
    </row>
    <row r="32" spans="1:68" s="40" customFormat="1" ht="25.5" customHeight="1">
      <c r="B32" s="72">
        <v>10</v>
      </c>
      <c r="C32" s="1027" t="s">
        <v>113</v>
      </c>
      <c r="D32" s="1027"/>
      <c r="E32" s="1027"/>
      <c r="F32" s="1027"/>
      <c r="G32" s="1027"/>
      <c r="H32" s="1027"/>
      <c r="I32" s="1027"/>
      <c r="J32" s="1027"/>
      <c r="K32" s="1027"/>
      <c r="L32" s="1027"/>
      <c r="M32" s="1027"/>
      <c r="N32" s="1027"/>
      <c r="O32" s="1027"/>
      <c r="P32" s="1027"/>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K32" s="405"/>
      <c r="BL32" s="405"/>
      <c r="BM32" s="405"/>
      <c r="BN32" s="405"/>
      <c r="BO32" s="405"/>
      <c r="BP32" s="405"/>
    </row>
    <row r="33" spans="1:73" s="44" customFormat="1" ht="24.95" customHeight="1">
      <c r="B33" s="1007" t="s">
        <v>114</v>
      </c>
      <c r="C33" s="1008"/>
      <c r="D33" s="1008"/>
      <c r="E33" s="1008"/>
      <c r="F33" s="1008"/>
      <c r="G33" s="1008"/>
      <c r="H33" s="1008"/>
      <c r="I33" s="1008"/>
      <c r="J33" s="1008"/>
      <c r="K33" s="1008"/>
      <c r="L33" s="1008"/>
      <c r="M33" s="1008"/>
      <c r="N33" s="1008"/>
      <c r="O33" s="1008"/>
      <c r="P33" s="1008"/>
      <c r="Q33" s="1008"/>
      <c r="R33" s="1008"/>
      <c r="S33" s="1009"/>
      <c r="T33" s="1010" t="s">
        <v>115</v>
      </c>
      <c r="U33" s="1008"/>
      <c r="V33" s="1008"/>
      <c r="W33" s="1008"/>
      <c r="X33" s="1008"/>
      <c r="Y33" s="1008"/>
      <c r="Z33" s="1008"/>
      <c r="AA33" s="1008"/>
      <c r="AB33" s="1009"/>
      <c r="AC33" s="1010" t="s">
        <v>116</v>
      </c>
      <c r="AD33" s="1008"/>
      <c r="AE33" s="1008"/>
      <c r="AF33" s="1008"/>
      <c r="AG33" s="1008"/>
      <c r="AH33" s="1008"/>
      <c r="AI33" s="1008"/>
      <c r="AJ33" s="1008"/>
      <c r="AK33" s="1008"/>
      <c r="AL33" s="1008"/>
      <c r="AM33" s="1008"/>
      <c r="AN33" s="1009"/>
      <c r="AO33" s="1010" t="s">
        <v>109</v>
      </c>
      <c r="AP33" s="1008"/>
      <c r="AQ33" s="1008"/>
      <c r="AR33" s="1008"/>
      <c r="AS33" s="1008"/>
      <c r="AT33" s="1008"/>
      <c r="AU33" s="1008"/>
      <c r="AV33" s="1008"/>
      <c r="AW33" s="1008"/>
      <c r="AX33" s="1008"/>
      <c r="AY33" s="1008"/>
      <c r="AZ33" s="1008"/>
      <c r="BA33" s="1008"/>
      <c r="BB33" s="1008"/>
      <c r="BC33" s="1008"/>
      <c r="BD33" s="1008"/>
      <c r="BE33" s="1008"/>
      <c r="BF33" s="1008"/>
      <c r="BG33" s="1008"/>
      <c r="BH33" s="1008"/>
      <c r="BI33" s="1028"/>
    </row>
    <row r="34" spans="1:73" s="43" customFormat="1" ht="13.5" customHeight="1">
      <c r="B34" s="984" t="s">
        <v>117</v>
      </c>
      <c r="C34" s="985"/>
      <c r="D34" s="985"/>
      <c r="E34" s="985"/>
      <c r="F34" s="985"/>
      <c r="G34" s="985"/>
      <c r="H34" s="985"/>
      <c r="I34" s="985"/>
      <c r="J34" s="985"/>
      <c r="K34" s="985"/>
      <c r="L34" s="985"/>
      <c r="M34" s="985"/>
      <c r="N34" s="985"/>
      <c r="O34" s="985"/>
      <c r="P34" s="985"/>
      <c r="Q34" s="985"/>
      <c r="R34" s="985"/>
      <c r="S34" s="986"/>
      <c r="T34" s="987" t="s">
        <v>118</v>
      </c>
      <c r="U34" s="985"/>
      <c r="V34" s="985"/>
      <c r="W34" s="985"/>
      <c r="X34" s="985"/>
      <c r="Y34" s="985"/>
      <c r="Z34" s="985"/>
      <c r="AA34" s="985"/>
      <c r="AB34" s="986"/>
      <c r="AC34" s="987" t="s">
        <v>119</v>
      </c>
      <c r="AD34" s="985"/>
      <c r="AE34" s="985"/>
      <c r="AF34" s="985"/>
      <c r="AG34" s="985"/>
      <c r="AH34" s="985"/>
      <c r="AI34" s="985"/>
      <c r="AJ34" s="985"/>
      <c r="AK34" s="985"/>
      <c r="AL34" s="985"/>
      <c r="AM34" s="985"/>
      <c r="AN34" s="986"/>
      <c r="AO34" s="987" t="s">
        <v>79</v>
      </c>
      <c r="AP34" s="985"/>
      <c r="AQ34" s="985"/>
      <c r="AR34" s="985"/>
      <c r="AS34" s="985"/>
      <c r="AT34" s="985"/>
      <c r="AU34" s="985"/>
      <c r="AV34" s="985"/>
      <c r="AW34" s="985"/>
      <c r="AX34" s="985"/>
      <c r="AY34" s="985"/>
      <c r="AZ34" s="985"/>
      <c r="BA34" s="985"/>
      <c r="BB34" s="985"/>
      <c r="BC34" s="985"/>
      <c r="BD34" s="985"/>
      <c r="BE34" s="985"/>
      <c r="BF34" s="985"/>
      <c r="BG34" s="985"/>
      <c r="BH34" s="985"/>
      <c r="BI34" s="988"/>
    </row>
    <row r="35" spans="1:73" s="40" customFormat="1" ht="25.5" customHeight="1">
      <c r="B35" s="70" t="s">
        <v>95</v>
      </c>
      <c r="C35" s="1038" t="s">
        <v>84</v>
      </c>
      <c r="D35" s="1039"/>
      <c r="E35" s="1039"/>
      <c r="F35" s="1039"/>
      <c r="G35" s="1039"/>
      <c r="H35" s="1039"/>
      <c r="I35" s="1039"/>
      <c r="J35" s="1039"/>
      <c r="K35" s="1039"/>
      <c r="L35" s="1039"/>
      <c r="M35" s="1039"/>
      <c r="N35" s="1039"/>
      <c r="O35" s="1039"/>
      <c r="P35" s="1039"/>
      <c r="Q35" s="1039"/>
      <c r="R35" s="1039"/>
      <c r="S35" s="1040"/>
      <c r="T35" s="1020"/>
      <c r="U35" s="1021"/>
      <c r="V35" s="1021"/>
      <c r="W35" s="1021"/>
      <c r="X35" s="1021"/>
      <c r="Y35" s="1021"/>
      <c r="Z35" s="1021"/>
      <c r="AA35" s="1021"/>
      <c r="AB35" s="1022"/>
      <c r="AC35" s="270"/>
      <c r="AD35" s="1021"/>
      <c r="AE35" s="1021"/>
      <c r="AF35" s="1021"/>
      <c r="AG35" s="1021"/>
      <c r="AH35" s="1021"/>
      <c r="AI35" s="1021"/>
      <c r="AJ35" s="1021"/>
      <c r="AK35" s="1021"/>
      <c r="AL35" s="1021"/>
      <c r="AM35" s="1021"/>
      <c r="AN35" s="271"/>
      <c r="AO35" s="1041"/>
      <c r="AP35" s="1042"/>
      <c r="AQ35" s="1042"/>
      <c r="AR35" s="1042"/>
      <c r="AS35" s="1042"/>
      <c r="AT35" s="1042"/>
      <c r="AU35" s="1042"/>
      <c r="AV35" s="1042"/>
      <c r="AW35" s="1042"/>
      <c r="AX35" s="1042"/>
      <c r="AY35" s="1042"/>
      <c r="AZ35" s="1042"/>
      <c r="BA35" s="1042"/>
      <c r="BB35" s="1042"/>
      <c r="BC35" s="1042"/>
      <c r="BD35" s="1042"/>
      <c r="BE35" s="1042"/>
      <c r="BF35" s="1042"/>
      <c r="BG35" s="1042"/>
      <c r="BH35" s="1042"/>
      <c r="BI35" s="1043"/>
      <c r="BM35" s="295"/>
      <c r="BN35" s="295"/>
      <c r="BO35" s="295"/>
      <c r="BP35" s="295"/>
      <c r="BQ35" s="295"/>
      <c r="BR35" s="295"/>
    </row>
    <row r="36" spans="1:73" s="40" customFormat="1" ht="25.5" customHeight="1">
      <c r="B36" s="71" t="s">
        <v>98</v>
      </c>
      <c r="C36" s="1017" t="s">
        <v>84</v>
      </c>
      <c r="D36" s="1018"/>
      <c r="E36" s="1018"/>
      <c r="F36" s="1018"/>
      <c r="G36" s="1018"/>
      <c r="H36" s="1018"/>
      <c r="I36" s="1018"/>
      <c r="J36" s="1018"/>
      <c r="K36" s="1018"/>
      <c r="L36" s="1018"/>
      <c r="M36" s="1018"/>
      <c r="N36" s="1018"/>
      <c r="O36" s="1018"/>
      <c r="P36" s="1018"/>
      <c r="Q36" s="1018"/>
      <c r="R36" s="1018"/>
      <c r="S36" s="1019"/>
      <c r="T36" s="1020"/>
      <c r="U36" s="1021"/>
      <c r="V36" s="1021"/>
      <c r="W36" s="1021"/>
      <c r="X36" s="1021"/>
      <c r="Y36" s="1021"/>
      <c r="Z36" s="1021"/>
      <c r="AA36" s="1021"/>
      <c r="AB36" s="1022"/>
      <c r="AC36" s="272"/>
      <c r="AD36" s="1023"/>
      <c r="AE36" s="1023"/>
      <c r="AF36" s="1023"/>
      <c r="AG36" s="1023"/>
      <c r="AH36" s="1023"/>
      <c r="AI36" s="1023"/>
      <c r="AJ36" s="1023"/>
      <c r="AK36" s="1023"/>
      <c r="AL36" s="1023"/>
      <c r="AM36" s="1023"/>
      <c r="AN36" s="273"/>
      <c r="AO36" s="1024" t="s">
        <v>84</v>
      </c>
      <c r="AP36" s="1025"/>
      <c r="AQ36" s="1025"/>
      <c r="AR36" s="1025"/>
      <c r="AS36" s="1025"/>
      <c r="AT36" s="1025"/>
      <c r="AU36" s="1025"/>
      <c r="AV36" s="1025"/>
      <c r="AW36" s="1025"/>
      <c r="AX36" s="1025"/>
      <c r="AY36" s="1025"/>
      <c r="AZ36" s="1025"/>
      <c r="BA36" s="1025"/>
      <c r="BB36" s="1025"/>
      <c r="BC36" s="1025"/>
      <c r="BD36" s="1025"/>
      <c r="BE36" s="1025"/>
      <c r="BF36" s="1025"/>
      <c r="BG36" s="1025"/>
      <c r="BH36" s="1025"/>
      <c r="BI36" s="1026"/>
      <c r="BL36" s="183"/>
      <c r="BM36" s="295"/>
      <c r="BN36" s="295"/>
      <c r="BO36" s="295"/>
      <c r="BP36" s="295"/>
      <c r="BQ36" s="295"/>
      <c r="BR36" s="295"/>
      <c r="BS36" s="183"/>
      <c r="BT36" s="183"/>
      <c r="BU36" s="183"/>
    </row>
    <row r="37" spans="1:73" s="79" customFormat="1" ht="26.25" customHeight="1">
      <c r="A37" s="298"/>
      <c r="B37" s="1014" t="s">
        <v>120</v>
      </c>
      <c r="C37" s="1014"/>
      <c r="D37" s="1014"/>
      <c r="E37" s="1014"/>
      <c r="F37" s="1014"/>
      <c r="G37" s="1014"/>
      <c r="H37" s="1014"/>
      <c r="I37" s="1014"/>
      <c r="J37" s="1014"/>
      <c r="K37" s="1014"/>
      <c r="L37" s="1015"/>
      <c r="M37" s="1015"/>
      <c r="N37" s="1015"/>
      <c r="O37" s="1015"/>
      <c r="P37" s="1015"/>
      <c r="Q37" s="74"/>
      <c r="R37" s="1156" t="s">
        <v>124</v>
      </c>
      <c r="S37" s="1156"/>
      <c r="T37" s="1156"/>
      <c r="U37" s="1156"/>
      <c r="V37" s="1156"/>
      <c r="W37" s="990" t="s">
        <v>121</v>
      </c>
      <c r="X37" s="990"/>
      <c r="Y37" s="990"/>
      <c r="Z37" s="990"/>
      <c r="AA37" s="990"/>
      <c r="AB37" s="990"/>
      <c r="AC37" s="990"/>
      <c r="AD37" s="990"/>
      <c r="AE37" s="990"/>
      <c r="AF37" s="990"/>
      <c r="AG37" s="991"/>
      <c r="AH37" s="991"/>
      <c r="AI37" s="991"/>
      <c r="AJ37" s="992" t="s">
        <v>122</v>
      </c>
      <c r="AK37" s="992"/>
      <c r="AL37" s="992"/>
      <c r="AM37" s="992"/>
      <c r="AN37" s="992"/>
      <c r="AO37" s="75"/>
      <c r="AP37" s="76"/>
      <c r="AQ37" s="76"/>
      <c r="AR37" s="76"/>
      <c r="AS37" s="77"/>
      <c r="AT37" s="77"/>
      <c r="AU37" s="77"/>
      <c r="AV37" s="77"/>
      <c r="AW37" s="77"/>
      <c r="AX37" s="77"/>
      <c r="AY37" s="77"/>
      <c r="AZ37" s="77"/>
      <c r="BA37" s="78"/>
      <c r="BL37" s="279"/>
      <c r="BM37" s="295"/>
      <c r="BN37" s="265" t="b">
        <f>AS!B2</f>
        <v>0</v>
      </c>
      <c r="BO37" s="267" t="b">
        <f>AS!C2</f>
        <v>0</v>
      </c>
      <c r="BP37" s="295"/>
      <c r="BQ37" s="295"/>
      <c r="BR37" s="295"/>
      <c r="BS37" s="279"/>
      <c r="BT37" s="279"/>
      <c r="BU37" s="279"/>
    </row>
    <row r="38" spans="1:73" s="43" customFormat="1" ht="13.5" customHeight="1">
      <c r="B38" s="946" t="s">
        <v>123</v>
      </c>
      <c r="C38" s="946"/>
      <c r="D38" s="946"/>
      <c r="E38" s="946"/>
      <c r="F38" s="946"/>
      <c r="G38" s="946"/>
      <c r="H38" s="946"/>
      <c r="I38" s="946"/>
      <c r="J38" s="946"/>
      <c r="K38" s="80"/>
      <c r="L38" s="1016"/>
      <c r="M38" s="1016"/>
      <c r="N38" s="1016"/>
      <c r="O38" s="1016"/>
      <c r="P38" s="1016"/>
      <c r="Q38" s="294"/>
      <c r="R38" s="993"/>
      <c r="S38" s="993"/>
      <c r="T38" s="993"/>
      <c r="U38" s="993"/>
      <c r="V38" s="993"/>
      <c r="W38" s="81"/>
      <c r="X38" s="993" t="s">
        <v>125</v>
      </c>
      <c r="Y38" s="993"/>
      <c r="Z38" s="993"/>
      <c r="AA38" s="993"/>
      <c r="AB38" s="993"/>
      <c r="AC38" s="993"/>
      <c r="AD38" s="993"/>
      <c r="AE38" s="993"/>
      <c r="AF38" s="993"/>
      <c r="AG38" s="993"/>
      <c r="AH38" s="993"/>
      <c r="AI38" s="993"/>
      <c r="AJ38" s="993"/>
      <c r="AK38" s="993"/>
      <c r="AL38" s="52"/>
      <c r="AM38" s="52"/>
      <c r="AN38" s="52"/>
      <c r="AO38" s="52"/>
      <c r="AP38" s="52"/>
      <c r="AQ38" s="52"/>
      <c r="AR38" s="52"/>
      <c r="AS38" s="52"/>
      <c r="AT38" s="52"/>
      <c r="AU38" s="52"/>
      <c r="AV38" s="52"/>
      <c r="AW38" s="52"/>
      <c r="AX38" s="52"/>
      <c r="AY38" s="52"/>
      <c r="AZ38" s="52"/>
      <c r="BA38" s="52"/>
      <c r="BB38" s="52"/>
      <c r="BC38" s="52"/>
      <c r="BD38" s="52"/>
      <c r="BE38" s="52"/>
      <c r="BF38" s="52"/>
      <c r="BL38" s="280"/>
      <c r="BM38" s="296"/>
      <c r="BN38" s="296"/>
      <c r="BO38" s="296"/>
      <c r="BP38" s="296"/>
      <c r="BQ38" s="296"/>
      <c r="BR38" s="297"/>
      <c r="BS38" s="280"/>
      <c r="BT38" s="280"/>
      <c r="BU38" s="280"/>
    </row>
    <row r="39" spans="1:73" s="44" customFormat="1" ht="24.95" customHeight="1">
      <c r="B39" s="1007" t="s">
        <v>126</v>
      </c>
      <c r="C39" s="1008"/>
      <c r="D39" s="1008"/>
      <c r="E39" s="1008"/>
      <c r="F39" s="1008"/>
      <c r="G39" s="1008"/>
      <c r="H39" s="1008"/>
      <c r="I39" s="1008"/>
      <c r="J39" s="1008"/>
      <c r="K39" s="1008"/>
      <c r="L39" s="1008"/>
      <c r="M39" s="1008"/>
      <c r="N39" s="1008"/>
      <c r="O39" s="1009"/>
      <c r="P39" s="1010" t="s">
        <v>127</v>
      </c>
      <c r="Q39" s="1008"/>
      <c r="R39" s="1008"/>
      <c r="S39" s="1008"/>
      <c r="T39" s="1008"/>
      <c r="U39" s="1008"/>
      <c r="V39" s="1008"/>
      <c r="W39" s="1008"/>
      <c r="X39" s="1008"/>
      <c r="Y39" s="1008"/>
      <c r="Z39" s="1008"/>
      <c r="AA39" s="1008"/>
      <c r="AB39" s="1009"/>
      <c r="AC39" s="1010" t="s">
        <v>128</v>
      </c>
      <c r="AD39" s="1008"/>
      <c r="AE39" s="1008"/>
      <c r="AF39" s="1008"/>
      <c r="AG39" s="1008"/>
      <c r="AH39" s="1008"/>
      <c r="AI39" s="1008"/>
      <c r="AJ39" s="1008"/>
      <c r="AK39" s="1008"/>
      <c r="AL39" s="1008"/>
      <c r="AM39" s="1008"/>
      <c r="AN39" s="1008"/>
      <c r="AO39" s="1009"/>
      <c r="AP39" s="1011" t="s">
        <v>129</v>
      </c>
      <c r="AQ39" s="1012"/>
      <c r="AR39" s="1012"/>
      <c r="AS39" s="1012"/>
      <c r="AT39" s="1012"/>
      <c r="AU39" s="1012"/>
      <c r="AV39" s="1012"/>
      <c r="AW39" s="1012"/>
      <c r="AX39" s="1012"/>
      <c r="AY39" s="1012"/>
      <c r="AZ39" s="1012"/>
      <c r="BA39" s="1012"/>
      <c r="BB39" s="1012"/>
      <c r="BC39" s="1012"/>
      <c r="BD39" s="1012"/>
      <c r="BE39" s="1012"/>
      <c r="BF39" s="1012"/>
      <c r="BG39" s="1012"/>
      <c r="BH39" s="1012"/>
      <c r="BI39" s="1013"/>
      <c r="BL39" s="983"/>
      <c r="BM39" s="983"/>
      <c r="BN39" s="983"/>
      <c r="BO39" s="983"/>
      <c r="BP39" s="983"/>
      <c r="BQ39" s="983"/>
      <c r="BR39" s="983"/>
      <c r="BS39" s="58"/>
      <c r="BT39" s="58"/>
      <c r="BU39" s="58"/>
    </row>
    <row r="40" spans="1:73" s="43" customFormat="1" ht="13.5" customHeight="1">
      <c r="B40" s="984" t="s">
        <v>130</v>
      </c>
      <c r="C40" s="985"/>
      <c r="D40" s="985"/>
      <c r="E40" s="985"/>
      <c r="F40" s="985"/>
      <c r="G40" s="985"/>
      <c r="H40" s="985"/>
      <c r="I40" s="985"/>
      <c r="J40" s="985"/>
      <c r="K40" s="985"/>
      <c r="L40" s="985"/>
      <c r="M40" s="985"/>
      <c r="N40" s="985"/>
      <c r="O40" s="986"/>
      <c r="P40" s="987" t="s">
        <v>131</v>
      </c>
      <c r="Q40" s="985"/>
      <c r="R40" s="985"/>
      <c r="S40" s="985"/>
      <c r="T40" s="985"/>
      <c r="U40" s="985"/>
      <c r="V40" s="985"/>
      <c r="W40" s="985"/>
      <c r="X40" s="985"/>
      <c r="Y40" s="985"/>
      <c r="Z40" s="985"/>
      <c r="AA40" s="985"/>
      <c r="AB40" s="986"/>
      <c r="AC40" s="987" t="s">
        <v>132</v>
      </c>
      <c r="AD40" s="985"/>
      <c r="AE40" s="985"/>
      <c r="AF40" s="985"/>
      <c r="AG40" s="985"/>
      <c r="AH40" s="985"/>
      <c r="AI40" s="985"/>
      <c r="AJ40" s="985"/>
      <c r="AK40" s="985"/>
      <c r="AL40" s="985"/>
      <c r="AM40" s="985"/>
      <c r="AN40" s="985"/>
      <c r="AO40" s="986"/>
      <c r="AP40" s="987" t="s">
        <v>133</v>
      </c>
      <c r="AQ40" s="985"/>
      <c r="AR40" s="985"/>
      <c r="AS40" s="985"/>
      <c r="AT40" s="985"/>
      <c r="AU40" s="985"/>
      <c r="AV40" s="985"/>
      <c r="AW40" s="985"/>
      <c r="AX40" s="985"/>
      <c r="AY40" s="985"/>
      <c r="AZ40" s="985"/>
      <c r="BA40" s="985"/>
      <c r="BB40" s="985"/>
      <c r="BC40" s="985"/>
      <c r="BD40" s="985"/>
      <c r="BE40" s="985"/>
      <c r="BF40" s="985"/>
      <c r="BG40" s="985"/>
      <c r="BH40" s="985"/>
      <c r="BI40" s="988"/>
      <c r="BL40" s="983"/>
      <c r="BM40" s="983"/>
      <c r="BN40" s="983"/>
      <c r="BO40" s="983"/>
      <c r="BP40" s="983"/>
      <c r="BQ40" s="983"/>
      <c r="BR40" s="983"/>
      <c r="BS40" s="280"/>
      <c r="BT40" s="280"/>
      <c r="BU40" s="280"/>
    </row>
    <row r="41" spans="1:73" ht="32.25" customHeight="1">
      <c r="B41" s="82" t="s">
        <v>54</v>
      </c>
      <c r="C41" s="83"/>
      <c r="D41" s="989"/>
      <c r="E41" s="989"/>
      <c r="F41" s="989"/>
      <c r="G41" s="989"/>
      <c r="H41" s="989"/>
      <c r="I41" s="989"/>
      <c r="J41" s="989"/>
      <c r="K41" s="989"/>
      <c r="L41" s="989"/>
      <c r="M41" s="989"/>
      <c r="N41" s="989"/>
      <c r="O41" s="274"/>
      <c r="P41" s="270"/>
      <c r="Q41" s="989"/>
      <c r="R41" s="989"/>
      <c r="S41" s="989"/>
      <c r="T41" s="989"/>
      <c r="U41" s="989"/>
      <c r="V41" s="989"/>
      <c r="W41" s="989"/>
      <c r="X41" s="989"/>
      <c r="Y41" s="989"/>
      <c r="Z41" s="989"/>
      <c r="AA41" s="989"/>
      <c r="AB41" s="271"/>
      <c r="AC41" s="994"/>
      <c r="AD41" s="995"/>
      <c r="AE41" s="995"/>
      <c r="AF41" s="995"/>
      <c r="AG41" s="995"/>
      <c r="AH41" s="995"/>
      <c r="AI41" s="995"/>
      <c r="AJ41" s="995"/>
      <c r="AK41" s="995"/>
      <c r="AL41" s="995"/>
      <c r="AM41" s="995"/>
      <c r="AN41" s="995"/>
      <c r="AO41" s="996"/>
      <c r="AP41" s="997" t="s">
        <v>84</v>
      </c>
      <c r="AQ41" s="998"/>
      <c r="AR41" s="998"/>
      <c r="AS41" s="998"/>
      <c r="AT41" s="998"/>
      <c r="AU41" s="998"/>
      <c r="AV41" s="998"/>
      <c r="AW41" s="998"/>
      <c r="AX41" s="998"/>
      <c r="AY41" s="998"/>
      <c r="AZ41" s="998"/>
      <c r="BA41" s="998"/>
      <c r="BB41" s="998"/>
      <c r="BC41" s="998"/>
      <c r="BD41" s="998"/>
      <c r="BE41" s="998"/>
      <c r="BF41" s="998"/>
      <c r="BG41" s="998"/>
      <c r="BH41" s="998"/>
      <c r="BI41" s="999"/>
      <c r="BL41" s="983"/>
      <c r="BM41" s="983"/>
      <c r="BN41" s="983"/>
      <c r="BO41" s="983"/>
      <c r="BP41" s="983"/>
      <c r="BQ41" s="983"/>
      <c r="BR41" s="983"/>
      <c r="BS41" s="65"/>
      <c r="BT41" s="65"/>
      <c r="BU41" s="65"/>
    </row>
    <row r="42" spans="1:73" ht="32.25" customHeight="1">
      <c r="B42" s="84" t="s">
        <v>134</v>
      </c>
      <c r="C42" s="85"/>
      <c r="D42" s="1000"/>
      <c r="E42" s="1000"/>
      <c r="F42" s="1000"/>
      <c r="G42" s="1000"/>
      <c r="H42" s="1000"/>
      <c r="I42" s="1000"/>
      <c r="J42" s="1000"/>
      <c r="K42" s="1000"/>
      <c r="L42" s="1000"/>
      <c r="M42" s="1000"/>
      <c r="N42" s="1000"/>
      <c r="O42" s="275"/>
      <c r="P42" s="272"/>
      <c r="Q42" s="1000"/>
      <c r="R42" s="1000"/>
      <c r="S42" s="1000"/>
      <c r="T42" s="1000"/>
      <c r="U42" s="1000"/>
      <c r="V42" s="1000"/>
      <c r="W42" s="1000"/>
      <c r="X42" s="1000"/>
      <c r="Y42" s="1000"/>
      <c r="Z42" s="1000"/>
      <c r="AA42" s="1000"/>
      <c r="AB42" s="273"/>
      <c r="AC42" s="1001"/>
      <c r="AD42" s="1002"/>
      <c r="AE42" s="1002"/>
      <c r="AF42" s="1002"/>
      <c r="AG42" s="1002"/>
      <c r="AH42" s="1002"/>
      <c r="AI42" s="1002"/>
      <c r="AJ42" s="1002"/>
      <c r="AK42" s="1002"/>
      <c r="AL42" s="1002"/>
      <c r="AM42" s="1002"/>
      <c r="AN42" s="1002"/>
      <c r="AO42" s="1003"/>
      <c r="AP42" s="1004" t="s">
        <v>84</v>
      </c>
      <c r="AQ42" s="1005"/>
      <c r="AR42" s="1005"/>
      <c r="AS42" s="1005"/>
      <c r="AT42" s="1005"/>
      <c r="AU42" s="1005"/>
      <c r="AV42" s="1005"/>
      <c r="AW42" s="1005"/>
      <c r="AX42" s="1005"/>
      <c r="AY42" s="1005"/>
      <c r="AZ42" s="1005"/>
      <c r="BA42" s="1005"/>
      <c r="BB42" s="1005"/>
      <c r="BC42" s="1005"/>
      <c r="BD42" s="1005"/>
      <c r="BE42" s="1005"/>
      <c r="BF42" s="1005"/>
      <c r="BG42" s="1005"/>
      <c r="BH42" s="1005"/>
      <c r="BI42" s="1006"/>
      <c r="BL42" s="983"/>
      <c r="BM42" s="983"/>
      <c r="BN42" s="983"/>
      <c r="BO42" s="983"/>
      <c r="BP42" s="983"/>
      <c r="BQ42" s="983"/>
      <c r="BR42" s="983"/>
      <c r="BS42" s="65"/>
      <c r="BT42" s="65"/>
      <c r="BU42" s="65"/>
    </row>
    <row r="43" spans="1:73" s="40" customFormat="1" ht="24" customHeight="1">
      <c r="B43" s="951"/>
      <c r="C43" s="951"/>
      <c r="D43" s="951"/>
      <c r="E43" s="951"/>
      <c r="F43" s="951"/>
      <c r="G43" s="951"/>
      <c r="H43" s="951"/>
      <c r="I43" s="951"/>
      <c r="J43" s="951"/>
      <c r="K43" s="951"/>
      <c r="L43" s="951"/>
      <c r="M43" s="951"/>
      <c r="N43" s="951"/>
      <c r="O43" s="951"/>
      <c r="P43" s="951"/>
      <c r="Q43" s="951"/>
      <c r="R43" s="951"/>
      <c r="S43" s="951"/>
      <c r="T43" s="951"/>
      <c r="U43" s="951"/>
      <c r="V43" s="951"/>
      <c r="W43" s="951"/>
      <c r="X43" s="951"/>
      <c r="Y43" s="951"/>
      <c r="Z43" s="951"/>
      <c r="AA43" s="951"/>
      <c r="AB43" s="951"/>
      <c r="AC43" s="951"/>
      <c r="AD43" s="951"/>
      <c r="AE43" s="951"/>
      <c r="AF43" s="951"/>
      <c r="AG43" s="951"/>
      <c r="AH43" s="951"/>
      <c r="AI43" s="951"/>
      <c r="AJ43" s="951"/>
      <c r="AK43" s="951"/>
      <c r="AL43" s="951"/>
      <c r="AM43" s="951"/>
      <c r="AN43" s="951"/>
      <c r="AO43" s="951"/>
      <c r="AP43" s="951"/>
      <c r="AQ43" s="951"/>
      <c r="AR43" s="951"/>
      <c r="AS43" s="951"/>
      <c r="AT43" s="951"/>
      <c r="AU43" s="951"/>
      <c r="AV43" s="951"/>
      <c r="AW43" s="951"/>
      <c r="AX43" s="951"/>
      <c r="AY43" s="951"/>
      <c r="AZ43" s="951"/>
      <c r="BA43" s="951"/>
      <c r="BB43" s="951"/>
      <c r="BC43" s="951"/>
      <c r="BD43" s="951"/>
      <c r="BE43" s="951"/>
      <c r="BF43" s="951"/>
      <c r="BG43" s="951"/>
      <c r="BH43" s="951"/>
      <c r="BI43" s="951"/>
      <c r="BJ43" s="951"/>
    </row>
    <row r="44" spans="1:73" s="40" customFormat="1" ht="57.75" customHeight="1">
      <c r="B44" s="41" t="s">
        <v>135</v>
      </c>
      <c r="C44" s="722" t="s">
        <v>136</v>
      </c>
      <c r="D44" s="980"/>
      <c r="E44" s="980"/>
      <c r="F44" s="980"/>
      <c r="G44" s="980"/>
      <c r="H44" s="980"/>
      <c r="I44" s="980"/>
      <c r="J44" s="980"/>
      <c r="K44" s="980"/>
      <c r="L44" s="980"/>
      <c r="M44" s="980"/>
      <c r="N44" s="980"/>
      <c r="O44" s="980"/>
      <c r="P44" s="980"/>
      <c r="Q44" s="980"/>
      <c r="R44" s="980"/>
      <c r="S44" s="980"/>
      <c r="T44" s="980"/>
      <c r="U44" s="980"/>
      <c r="V44" s="980"/>
      <c r="W44" s="980"/>
      <c r="X44" s="980"/>
      <c r="Y44" s="980"/>
      <c r="Z44" s="980"/>
      <c r="AA44" s="980"/>
      <c r="AB44" s="980"/>
      <c r="AC44" s="980"/>
      <c r="AD44" s="980"/>
      <c r="AE44" s="980"/>
      <c r="AF44" s="980"/>
      <c r="AG44" s="980"/>
      <c r="AH44" s="980"/>
      <c r="AI44" s="980"/>
      <c r="AJ44" s="980"/>
      <c r="AK44" s="980"/>
      <c r="AL44" s="980"/>
      <c r="AM44" s="980"/>
      <c r="AN44" s="980"/>
      <c r="AO44" s="980"/>
      <c r="AP44" s="980"/>
      <c r="AQ44" s="980"/>
      <c r="AR44" s="980"/>
      <c r="AS44" s="980"/>
      <c r="AT44" s="980"/>
      <c r="AU44" s="980"/>
      <c r="AV44" s="980"/>
      <c r="AW44" s="980"/>
      <c r="AX44" s="980"/>
      <c r="AY44" s="980"/>
      <c r="AZ44" s="980"/>
      <c r="BA44" s="980"/>
      <c r="BB44" s="980"/>
      <c r="BC44" s="980"/>
      <c r="BD44" s="980"/>
      <c r="BE44" s="980"/>
      <c r="BM44" s="252"/>
    </row>
    <row r="45" spans="1:73" s="40" customFormat="1" ht="12" customHeight="1">
      <c r="C45" s="979" t="s">
        <v>84</v>
      </c>
      <c r="D45" s="979"/>
      <c r="E45" s="979"/>
      <c r="F45" s="979"/>
      <c r="G45" s="979"/>
      <c r="H45" s="979"/>
      <c r="I45" s="979"/>
      <c r="J45" s="979"/>
      <c r="K45" s="979"/>
      <c r="L45" s="979"/>
      <c r="M45" s="979"/>
      <c r="N45" s="979"/>
      <c r="O45" s="979"/>
      <c r="P45" s="979"/>
      <c r="Q45" s="979"/>
      <c r="R45" s="979"/>
      <c r="S45" s="979"/>
      <c r="T45" s="979"/>
      <c r="U45" s="979"/>
      <c r="V45" s="979"/>
      <c r="W45" s="979"/>
      <c r="X45" s="979"/>
      <c r="Y45" s="979"/>
      <c r="Z45" s="979"/>
      <c r="AA45" s="979"/>
      <c r="AB45" s="979"/>
      <c r="AC45" s="979"/>
      <c r="AD45" s="979"/>
      <c r="AE45" s="979"/>
      <c r="AF45" s="979"/>
      <c r="AG45" s="979"/>
      <c r="AH45" s="979"/>
      <c r="AI45" s="979"/>
      <c r="AJ45" s="979"/>
      <c r="AK45" s="979"/>
      <c r="AL45" s="979"/>
      <c r="AM45" s="979"/>
      <c r="AN45" s="979"/>
      <c r="AO45" s="979"/>
      <c r="AP45" s="979"/>
      <c r="AQ45" s="979"/>
      <c r="AR45" s="979"/>
      <c r="AS45" s="979"/>
      <c r="AT45" s="979"/>
      <c r="AU45" s="979"/>
      <c r="AV45" s="979"/>
      <c r="AW45" s="979"/>
      <c r="AX45" s="979"/>
      <c r="AY45" s="979"/>
      <c r="AZ45" s="979"/>
      <c r="BA45" s="979"/>
      <c r="BB45" s="979"/>
      <c r="BC45" s="979"/>
      <c r="BD45" s="979"/>
      <c r="BE45" s="979"/>
      <c r="BF45" s="979"/>
      <c r="BG45" s="979"/>
      <c r="BH45" s="979"/>
      <c r="BI45" s="86"/>
    </row>
    <row r="46" spans="1:73" s="40" customFormat="1" ht="18" customHeight="1">
      <c r="C46" s="981"/>
      <c r="D46" s="981"/>
      <c r="E46" s="981"/>
      <c r="F46" s="981"/>
      <c r="G46" s="981"/>
      <c r="H46" s="981"/>
      <c r="I46" s="981"/>
      <c r="J46" s="981"/>
      <c r="K46" s="981"/>
      <c r="L46" s="981"/>
      <c r="M46" s="981"/>
      <c r="N46" s="981"/>
      <c r="O46" s="981"/>
      <c r="P46" s="981"/>
      <c r="Q46" s="981"/>
      <c r="R46" s="981"/>
      <c r="S46" s="981"/>
      <c r="T46" s="981"/>
      <c r="U46" s="981"/>
      <c r="V46" s="981"/>
      <c r="W46" s="981"/>
      <c r="X46" s="981"/>
      <c r="Y46" s="981"/>
      <c r="Z46" s="981"/>
      <c r="AA46" s="981"/>
      <c r="AB46" s="981"/>
      <c r="AC46" s="981"/>
      <c r="AD46" s="981"/>
      <c r="AE46" s="981"/>
      <c r="AF46" s="981"/>
      <c r="AG46" s="981"/>
      <c r="AH46" s="981"/>
      <c r="AI46" s="981"/>
      <c r="AJ46" s="981"/>
      <c r="AK46" s="981"/>
      <c r="AL46" s="981"/>
      <c r="AM46" s="981"/>
      <c r="AN46" s="981"/>
      <c r="AO46" s="981"/>
      <c r="AP46" s="981"/>
      <c r="AQ46" s="981"/>
      <c r="AR46" s="981"/>
      <c r="AS46" s="981"/>
      <c r="AT46" s="981"/>
      <c r="AU46" s="981"/>
      <c r="AV46" s="981"/>
      <c r="AW46" s="981"/>
      <c r="AX46" s="981"/>
      <c r="AY46" s="981"/>
      <c r="AZ46" s="981"/>
      <c r="BA46" s="981"/>
      <c r="BB46" s="981"/>
      <c r="BC46" s="981"/>
      <c r="BD46" s="981"/>
      <c r="BE46" s="981"/>
      <c r="BF46" s="981"/>
      <c r="BG46" s="981"/>
      <c r="BH46" s="981"/>
      <c r="BI46" s="86"/>
    </row>
    <row r="47" spans="1:73" s="40" customFormat="1" ht="33" customHeight="1">
      <c r="C47" s="981"/>
      <c r="D47" s="981"/>
      <c r="E47" s="981"/>
      <c r="F47" s="981"/>
      <c r="G47" s="981"/>
      <c r="H47" s="981"/>
      <c r="I47" s="981"/>
      <c r="J47" s="981"/>
      <c r="K47" s="981"/>
      <c r="L47" s="981"/>
      <c r="M47" s="981"/>
      <c r="N47" s="981"/>
      <c r="O47" s="981"/>
      <c r="P47" s="981"/>
      <c r="Q47" s="981"/>
      <c r="R47" s="981"/>
      <c r="S47" s="981"/>
      <c r="T47" s="981"/>
      <c r="U47" s="981"/>
      <c r="V47" s="981"/>
      <c r="W47" s="981"/>
      <c r="X47" s="981"/>
      <c r="Y47" s="981"/>
      <c r="Z47" s="981"/>
      <c r="AA47" s="981"/>
      <c r="AB47" s="981"/>
      <c r="AC47" s="981"/>
      <c r="AD47" s="981"/>
      <c r="AE47" s="981"/>
      <c r="AF47" s="981"/>
      <c r="AG47" s="981"/>
      <c r="AH47" s="981"/>
      <c r="AI47" s="981"/>
      <c r="AJ47" s="981"/>
      <c r="AK47" s="981"/>
      <c r="AL47" s="981"/>
      <c r="AM47" s="981"/>
      <c r="AN47" s="981"/>
      <c r="AO47" s="981"/>
      <c r="AP47" s="981"/>
      <c r="AQ47" s="981"/>
      <c r="AR47" s="981"/>
      <c r="AS47" s="981"/>
      <c r="AT47" s="981"/>
      <c r="AU47" s="981"/>
      <c r="AV47" s="981"/>
      <c r="AW47" s="981"/>
      <c r="AX47" s="981"/>
      <c r="AY47" s="981"/>
      <c r="AZ47" s="981"/>
      <c r="BA47" s="981"/>
      <c r="BB47" s="981"/>
      <c r="BC47" s="981"/>
      <c r="BD47" s="981"/>
      <c r="BE47" s="981"/>
      <c r="BF47" s="981"/>
      <c r="BG47" s="981"/>
      <c r="BH47" s="981"/>
      <c r="BI47" s="86"/>
    </row>
    <row r="48" spans="1:73" s="40" customFormat="1" ht="33" customHeight="1">
      <c r="C48" s="981"/>
      <c r="D48" s="981"/>
      <c r="E48" s="981"/>
      <c r="F48" s="981"/>
      <c r="G48" s="981"/>
      <c r="H48" s="981"/>
      <c r="I48" s="981"/>
      <c r="J48" s="981"/>
      <c r="K48" s="981"/>
      <c r="L48" s="981"/>
      <c r="M48" s="981"/>
      <c r="N48" s="981"/>
      <c r="O48" s="981"/>
      <c r="P48" s="981"/>
      <c r="Q48" s="981"/>
      <c r="R48" s="981"/>
      <c r="S48" s="981"/>
      <c r="T48" s="981"/>
      <c r="U48" s="981"/>
      <c r="V48" s="981"/>
      <c r="W48" s="981"/>
      <c r="X48" s="981"/>
      <c r="Y48" s="981"/>
      <c r="Z48" s="981"/>
      <c r="AA48" s="981"/>
      <c r="AB48" s="981"/>
      <c r="AC48" s="981"/>
      <c r="AD48" s="981"/>
      <c r="AE48" s="981"/>
      <c r="AF48" s="981"/>
      <c r="AG48" s="981"/>
      <c r="AH48" s="981"/>
      <c r="AI48" s="981"/>
      <c r="AJ48" s="981"/>
      <c r="AK48" s="981"/>
      <c r="AL48" s="981"/>
      <c r="AM48" s="981"/>
      <c r="AN48" s="981"/>
      <c r="AO48" s="981"/>
      <c r="AP48" s="981"/>
      <c r="AQ48" s="981"/>
      <c r="AR48" s="981"/>
      <c r="AS48" s="981"/>
      <c r="AT48" s="981"/>
      <c r="AU48" s="981"/>
      <c r="AV48" s="981"/>
      <c r="AW48" s="981"/>
      <c r="AX48" s="981"/>
      <c r="AY48" s="981"/>
      <c r="AZ48" s="981"/>
      <c r="BA48" s="981"/>
      <c r="BB48" s="981"/>
      <c r="BC48" s="981"/>
      <c r="BD48" s="981"/>
      <c r="BE48" s="981"/>
      <c r="BF48" s="981"/>
      <c r="BG48" s="981"/>
      <c r="BH48" s="981"/>
      <c r="BI48" s="86"/>
    </row>
    <row r="49" spans="3:61" s="40" customFormat="1" ht="33" customHeight="1">
      <c r="C49" s="981"/>
      <c r="D49" s="981"/>
      <c r="E49" s="981"/>
      <c r="F49" s="981"/>
      <c r="G49" s="981"/>
      <c r="H49" s="981"/>
      <c r="I49" s="981"/>
      <c r="J49" s="981"/>
      <c r="K49" s="981"/>
      <c r="L49" s="981"/>
      <c r="M49" s="981"/>
      <c r="N49" s="981"/>
      <c r="O49" s="981"/>
      <c r="P49" s="981"/>
      <c r="Q49" s="981"/>
      <c r="R49" s="981"/>
      <c r="S49" s="981"/>
      <c r="T49" s="981"/>
      <c r="U49" s="981"/>
      <c r="V49" s="981"/>
      <c r="W49" s="981"/>
      <c r="X49" s="981"/>
      <c r="Y49" s="981"/>
      <c r="Z49" s="981"/>
      <c r="AA49" s="981"/>
      <c r="AB49" s="981"/>
      <c r="AC49" s="981"/>
      <c r="AD49" s="981"/>
      <c r="AE49" s="981"/>
      <c r="AF49" s="981"/>
      <c r="AG49" s="981"/>
      <c r="AH49" s="981"/>
      <c r="AI49" s="981"/>
      <c r="AJ49" s="981"/>
      <c r="AK49" s="981"/>
      <c r="AL49" s="981"/>
      <c r="AM49" s="981"/>
      <c r="AN49" s="981"/>
      <c r="AO49" s="981"/>
      <c r="AP49" s="981"/>
      <c r="AQ49" s="981"/>
      <c r="AR49" s="981"/>
      <c r="AS49" s="981"/>
      <c r="AT49" s="981"/>
      <c r="AU49" s="981"/>
      <c r="AV49" s="981"/>
      <c r="AW49" s="981"/>
      <c r="AX49" s="981"/>
      <c r="AY49" s="981"/>
      <c r="AZ49" s="981"/>
      <c r="BA49" s="981"/>
      <c r="BB49" s="981"/>
      <c r="BC49" s="981"/>
      <c r="BD49" s="981"/>
      <c r="BE49" s="981"/>
      <c r="BF49" s="981"/>
      <c r="BG49" s="981"/>
      <c r="BH49" s="981"/>
      <c r="BI49" s="86"/>
    </row>
    <row r="50" spans="3:61" s="40" customFormat="1" ht="33" customHeight="1">
      <c r="C50" s="981"/>
      <c r="D50" s="981"/>
      <c r="E50" s="981"/>
      <c r="F50" s="981"/>
      <c r="G50" s="981"/>
      <c r="H50" s="981"/>
      <c r="I50" s="981"/>
      <c r="J50" s="981"/>
      <c r="K50" s="981"/>
      <c r="L50" s="981"/>
      <c r="M50" s="981"/>
      <c r="N50" s="981"/>
      <c r="O50" s="981"/>
      <c r="P50" s="981"/>
      <c r="Q50" s="981"/>
      <c r="R50" s="981"/>
      <c r="S50" s="981"/>
      <c r="T50" s="981"/>
      <c r="U50" s="981"/>
      <c r="V50" s="981"/>
      <c r="W50" s="981"/>
      <c r="X50" s="981"/>
      <c r="Y50" s="981"/>
      <c r="Z50" s="981"/>
      <c r="AA50" s="981"/>
      <c r="AB50" s="981"/>
      <c r="AC50" s="981"/>
      <c r="AD50" s="981"/>
      <c r="AE50" s="981"/>
      <c r="AF50" s="981"/>
      <c r="AG50" s="981"/>
      <c r="AH50" s="981"/>
      <c r="AI50" s="981"/>
      <c r="AJ50" s="981"/>
      <c r="AK50" s="981"/>
      <c r="AL50" s="981"/>
      <c r="AM50" s="981"/>
      <c r="AN50" s="981"/>
      <c r="AO50" s="981"/>
      <c r="AP50" s="981"/>
      <c r="AQ50" s="981"/>
      <c r="AR50" s="981"/>
      <c r="AS50" s="981"/>
      <c r="AT50" s="981"/>
      <c r="AU50" s="981"/>
      <c r="AV50" s="981"/>
      <c r="AW50" s="981"/>
      <c r="AX50" s="981"/>
      <c r="AY50" s="981"/>
      <c r="AZ50" s="981"/>
      <c r="BA50" s="981"/>
      <c r="BB50" s="981"/>
      <c r="BC50" s="981"/>
      <c r="BD50" s="981"/>
      <c r="BE50" s="981"/>
      <c r="BF50" s="981"/>
      <c r="BG50" s="981"/>
      <c r="BH50" s="981"/>
      <c r="BI50" s="86"/>
    </row>
    <row r="51" spans="3:61" s="40" customFormat="1" ht="33" customHeight="1">
      <c r="C51" s="982"/>
      <c r="D51" s="982"/>
      <c r="E51" s="982"/>
      <c r="F51" s="982"/>
      <c r="G51" s="982"/>
      <c r="H51" s="982"/>
      <c r="I51" s="982"/>
      <c r="J51" s="982"/>
      <c r="K51" s="982"/>
      <c r="L51" s="982"/>
      <c r="M51" s="982"/>
      <c r="N51" s="982"/>
      <c r="O51" s="982"/>
      <c r="P51" s="982"/>
      <c r="Q51" s="982"/>
      <c r="R51" s="982"/>
      <c r="S51" s="982"/>
      <c r="T51" s="982"/>
      <c r="U51" s="982"/>
      <c r="V51" s="982"/>
      <c r="W51" s="982"/>
      <c r="X51" s="982"/>
      <c r="Y51" s="982"/>
      <c r="Z51" s="982"/>
      <c r="AA51" s="982"/>
      <c r="AB51" s="982"/>
      <c r="AC51" s="982"/>
      <c r="AD51" s="982"/>
      <c r="AE51" s="982"/>
      <c r="AF51" s="982"/>
      <c r="AG51" s="982"/>
      <c r="AH51" s="982"/>
      <c r="AI51" s="982"/>
      <c r="AJ51" s="982"/>
      <c r="AK51" s="982"/>
      <c r="AL51" s="982"/>
      <c r="AM51" s="982"/>
      <c r="AN51" s="982"/>
      <c r="AO51" s="982"/>
      <c r="AP51" s="982"/>
      <c r="AQ51" s="982"/>
      <c r="AR51" s="982"/>
      <c r="AS51" s="982"/>
      <c r="AT51" s="982"/>
      <c r="AU51" s="982"/>
      <c r="AV51" s="982"/>
      <c r="AW51" s="982"/>
      <c r="AX51" s="982"/>
      <c r="AY51" s="982"/>
      <c r="AZ51" s="982"/>
      <c r="BA51" s="982"/>
      <c r="BB51" s="982"/>
      <c r="BC51" s="982"/>
      <c r="BD51" s="982"/>
      <c r="BE51" s="982"/>
      <c r="BF51" s="982"/>
      <c r="BG51" s="982"/>
      <c r="BH51" s="982"/>
      <c r="BI51" s="86"/>
    </row>
    <row r="52" spans="3:61" s="40" customFormat="1" ht="33" customHeight="1">
      <c r="C52" s="979" t="s">
        <v>84</v>
      </c>
      <c r="D52" s="979"/>
      <c r="E52" s="979"/>
      <c r="F52" s="979"/>
      <c r="G52" s="979"/>
      <c r="H52" s="979"/>
      <c r="I52" s="979"/>
      <c r="J52" s="979"/>
      <c r="K52" s="979"/>
      <c r="L52" s="979"/>
      <c r="M52" s="979"/>
      <c r="N52" s="979"/>
      <c r="O52" s="979"/>
      <c r="P52" s="979"/>
      <c r="Q52" s="979"/>
      <c r="R52" s="979"/>
      <c r="S52" s="979"/>
      <c r="T52" s="979"/>
      <c r="U52" s="979"/>
      <c r="V52" s="979"/>
      <c r="W52" s="979"/>
      <c r="X52" s="979"/>
      <c r="Y52" s="979"/>
      <c r="Z52" s="979"/>
      <c r="AA52" s="979"/>
      <c r="AB52" s="979"/>
      <c r="AC52" s="979"/>
      <c r="AD52" s="979"/>
      <c r="AE52" s="979"/>
      <c r="AF52" s="979"/>
      <c r="AG52" s="979"/>
      <c r="AH52" s="979"/>
      <c r="AI52" s="979"/>
      <c r="AJ52" s="979"/>
      <c r="AK52" s="979"/>
      <c r="AL52" s="979"/>
      <c r="AM52" s="979"/>
      <c r="AN52" s="979"/>
      <c r="AO52" s="979"/>
      <c r="AP52" s="979"/>
      <c r="AQ52" s="979"/>
      <c r="AR52" s="979"/>
      <c r="AS52" s="979"/>
      <c r="AT52" s="979"/>
      <c r="AU52" s="979"/>
      <c r="AV52" s="979"/>
      <c r="AW52" s="979"/>
      <c r="AX52" s="979"/>
      <c r="AY52" s="979"/>
      <c r="AZ52" s="979"/>
      <c r="BA52" s="979"/>
      <c r="BB52" s="979"/>
      <c r="BC52" s="979"/>
      <c r="BD52" s="979"/>
      <c r="BE52" s="979"/>
      <c r="BF52" s="979"/>
      <c r="BG52" s="979"/>
      <c r="BH52" s="979"/>
      <c r="BI52" s="86"/>
    </row>
    <row r="53" spans="3:61" s="40" customFormat="1" ht="33" customHeight="1">
      <c r="C53" s="979" t="s">
        <v>84</v>
      </c>
      <c r="D53" s="979"/>
      <c r="E53" s="979"/>
      <c r="F53" s="979"/>
      <c r="G53" s="979"/>
      <c r="H53" s="979"/>
      <c r="I53" s="979"/>
      <c r="J53" s="979"/>
      <c r="K53" s="979"/>
      <c r="L53" s="979"/>
      <c r="M53" s="979"/>
      <c r="N53" s="979"/>
      <c r="O53" s="979"/>
      <c r="P53" s="979"/>
      <c r="Q53" s="979"/>
      <c r="R53" s="979"/>
      <c r="S53" s="979"/>
      <c r="T53" s="979"/>
      <c r="U53" s="979"/>
      <c r="V53" s="979"/>
      <c r="W53" s="979"/>
      <c r="X53" s="979"/>
      <c r="Y53" s="979"/>
      <c r="Z53" s="979"/>
      <c r="AA53" s="979"/>
      <c r="AB53" s="979"/>
      <c r="AC53" s="979"/>
      <c r="AD53" s="979"/>
      <c r="AE53" s="979"/>
      <c r="AF53" s="979"/>
      <c r="AG53" s="979"/>
      <c r="AH53" s="979"/>
      <c r="AI53" s="979"/>
      <c r="AJ53" s="979"/>
      <c r="AK53" s="979"/>
      <c r="AL53" s="979"/>
      <c r="AM53" s="979"/>
      <c r="AN53" s="979"/>
      <c r="AO53" s="979"/>
      <c r="AP53" s="979"/>
      <c r="AQ53" s="979"/>
      <c r="AR53" s="979"/>
      <c r="AS53" s="979"/>
      <c r="AT53" s="979"/>
      <c r="AU53" s="979"/>
      <c r="AV53" s="979"/>
      <c r="AW53" s="979"/>
      <c r="AX53" s="979"/>
      <c r="AY53" s="979"/>
      <c r="AZ53" s="979"/>
      <c r="BA53" s="979"/>
      <c r="BB53" s="979"/>
      <c r="BC53" s="979"/>
      <c r="BD53" s="979"/>
      <c r="BE53" s="979"/>
      <c r="BF53" s="979"/>
      <c r="BG53" s="979"/>
      <c r="BH53" s="979"/>
      <c r="BI53" s="86"/>
    </row>
    <row r="54" spans="3:61" s="40" customFormat="1" ht="33" customHeight="1">
      <c r="C54" s="979" t="s">
        <v>84</v>
      </c>
      <c r="D54" s="979"/>
      <c r="E54" s="979"/>
      <c r="F54" s="979"/>
      <c r="G54" s="979"/>
      <c r="H54" s="979"/>
      <c r="I54" s="979"/>
      <c r="J54" s="979"/>
      <c r="K54" s="979"/>
      <c r="L54" s="979"/>
      <c r="M54" s="979"/>
      <c r="N54" s="979"/>
      <c r="O54" s="979"/>
      <c r="P54" s="979"/>
      <c r="Q54" s="979"/>
      <c r="R54" s="979"/>
      <c r="S54" s="979"/>
      <c r="T54" s="979"/>
      <c r="U54" s="979"/>
      <c r="V54" s="979"/>
      <c r="W54" s="979"/>
      <c r="X54" s="979"/>
      <c r="Y54" s="979"/>
      <c r="Z54" s="979"/>
      <c r="AA54" s="979"/>
      <c r="AB54" s="979"/>
      <c r="AC54" s="979"/>
      <c r="AD54" s="979"/>
      <c r="AE54" s="979"/>
      <c r="AF54" s="979"/>
      <c r="AG54" s="979"/>
      <c r="AH54" s="979"/>
      <c r="AI54" s="979"/>
      <c r="AJ54" s="979"/>
      <c r="AK54" s="979"/>
      <c r="AL54" s="979"/>
      <c r="AM54" s="979"/>
      <c r="AN54" s="979"/>
      <c r="AO54" s="979"/>
      <c r="AP54" s="979"/>
      <c r="AQ54" s="979"/>
      <c r="AR54" s="979"/>
      <c r="AS54" s="979"/>
      <c r="AT54" s="979"/>
      <c r="AU54" s="979"/>
      <c r="AV54" s="979"/>
      <c r="AW54" s="979"/>
      <c r="AX54" s="979"/>
      <c r="AY54" s="979"/>
      <c r="AZ54" s="979"/>
      <c r="BA54" s="979"/>
      <c r="BB54" s="979"/>
      <c r="BC54" s="979"/>
      <c r="BD54" s="979"/>
      <c r="BE54" s="979"/>
      <c r="BF54" s="979"/>
      <c r="BG54" s="979"/>
      <c r="BH54" s="979"/>
      <c r="BI54" s="86"/>
    </row>
    <row r="55" spans="3:61" s="40" customFormat="1" ht="33" customHeight="1">
      <c r="C55" s="979" t="s">
        <v>84</v>
      </c>
      <c r="D55" s="979"/>
      <c r="E55" s="979"/>
      <c r="F55" s="979"/>
      <c r="G55" s="979"/>
      <c r="H55" s="979"/>
      <c r="I55" s="979"/>
      <c r="J55" s="979"/>
      <c r="K55" s="979"/>
      <c r="L55" s="979"/>
      <c r="M55" s="979"/>
      <c r="N55" s="979"/>
      <c r="O55" s="979"/>
      <c r="P55" s="979"/>
      <c r="Q55" s="979"/>
      <c r="R55" s="979"/>
      <c r="S55" s="979"/>
      <c r="T55" s="979"/>
      <c r="U55" s="979"/>
      <c r="V55" s="979"/>
      <c r="W55" s="979"/>
      <c r="X55" s="979"/>
      <c r="Y55" s="979"/>
      <c r="Z55" s="979"/>
      <c r="AA55" s="979"/>
      <c r="AB55" s="979"/>
      <c r="AC55" s="979"/>
      <c r="AD55" s="979"/>
      <c r="AE55" s="979"/>
      <c r="AF55" s="979"/>
      <c r="AG55" s="979"/>
      <c r="AH55" s="979"/>
      <c r="AI55" s="979"/>
      <c r="AJ55" s="979"/>
      <c r="AK55" s="979"/>
      <c r="AL55" s="979"/>
      <c r="AM55" s="979"/>
      <c r="AN55" s="979"/>
      <c r="AO55" s="979"/>
      <c r="AP55" s="979"/>
      <c r="AQ55" s="979"/>
      <c r="AR55" s="979"/>
      <c r="AS55" s="979"/>
      <c r="AT55" s="979"/>
      <c r="AU55" s="979"/>
      <c r="AV55" s="979"/>
      <c r="AW55" s="979"/>
      <c r="AX55" s="979"/>
      <c r="AY55" s="979"/>
      <c r="AZ55" s="979"/>
      <c r="BA55" s="979"/>
      <c r="BB55" s="979"/>
      <c r="BC55" s="979"/>
      <c r="BD55" s="979"/>
      <c r="BE55" s="979"/>
      <c r="BF55" s="979"/>
      <c r="BG55" s="979"/>
      <c r="BH55" s="979"/>
      <c r="BI55" s="86"/>
    </row>
    <row r="56" spans="3:61" s="40" customFormat="1" ht="33" customHeight="1">
      <c r="C56" s="979" t="s">
        <v>84</v>
      </c>
      <c r="D56" s="979"/>
      <c r="E56" s="979"/>
      <c r="F56" s="979"/>
      <c r="G56" s="979"/>
      <c r="H56" s="979"/>
      <c r="I56" s="979"/>
      <c r="J56" s="979"/>
      <c r="K56" s="979"/>
      <c r="L56" s="979"/>
      <c r="M56" s="979"/>
      <c r="N56" s="979"/>
      <c r="O56" s="979"/>
      <c r="P56" s="979"/>
      <c r="Q56" s="979"/>
      <c r="R56" s="979"/>
      <c r="S56" s="979"/>
      <c r="T56" s="979"/>
      <c r="U56" s="979"/>
      <c r="V56" s="979"/>
      <c r="W56" s="979"/>
      <c r="X56" s="979"/>
      <c r="Y56" s="979"/>
      <c r="Z56" s="979"/>
      <c r="AA56" s="979"/>
      <c r="AB56" s="979"/>
      <c r="AC56" s="979"/>
      <c r="AD56" s="979"/>
      <c r="AE56" s="979"/>
      <c r="AF56" s="979"/>
      <c r="AG56" s="979"/>
      <c r="AH56" s="979"/>
      <c r="AI56" s="979"/>
      <c r="AJ56" s="979"/>
      <c r="AK56" s="979"/>
      <c r="AL56" s="979"/>
      <c r="AM56" s="979"/>
      <c r="AN56" s="979"/>
      <c r="AO56" s="979"/>
      <c r="AP56" s="979"/>
      <c r="AQ56" s="979"/>
      <c r="AR56" s="979"/>
      <c r="AS56" s="979"/>
      <c r="AT56" s="979"/>
      <c r="AU56" s="979"/>
      <c r="AV56" s="979"/>
      <c r="AW56" s="979"/>
      <c r="AX56" s="979"/>
      <c r="AY56" s="979"/>
      <c r="AZ56" s="979"/>
      <c r="BA56" s="979"/>
      <c r="BB56" s="979"/>
      <c r="BC56" s="979"/>
      <c r="BD56" s="979"/>
      <c r="BE56" s="979"/>
      <c r="BF56" s="979"/>
      <c r="BG56" s="979"/>
      <c r="BH56" s="979"/>
      <c r="BI56" s="86"/>
    </row>
    <row r="57" spans="3:61" s="40" customFormat="1" ht="33" customHeight="1">
      <c r="C57" s="979" t="s">
        <v>84</v>
      </c>
      <c r="D57" s="979"/>
      <c r="E57" s="979"/>
      <c r="F57" s="979"/>
      <c r="G57" s="979"/>
      <c r="H57" s="979"/>
      <c r="I57" s="979"/>
      <c r="J57" s="979"/>
      <c r="K57" s="979"/>
      <c r="L57" s="979"/>
      <c r="M57" s="979"/>
      <c r="N57" s="979"/>
      <c r="O57" s="979"/>
      <c r="P57" s="979"/>
      <c r="Q57" s="979"/>
      <c r="R57" s="979"/>
      <c r="S57" s="979"/>
      <c r="T57" s="979"/>
      <c r="U57" s="979"/>
      <c r="V57" s="979"/>
      <c r="W57" s="979"/>
      <c r="X57" s="979"/>
      <c r="Y57" s="979"/>
      <c r="Z57" s="979"/>
      <c r="AA57" s="979"/>
      <c r="AB57" s="979"/>
      <c r="AC57" s="979"/>
      <c r="AD57" s="979"/>
      <c r="AE57" s="979"/>
      <c r="AF57" s="979"/>
      <c r="AG57" s="979"/>
      <c r="AH57" s="979"/>
      <c r="AI57" s="979"/>
      <c r="AJ57" s="979"/>
      <c r="AK57" s="979"/>
      <c r="AL57" s="979"/>
      <c r="AM57" s="979"/>
      <c r="AN57" s="979"/>
      <c r="AO57" s="979"/>
      <c r="AP57" s="979"/>
      <c r="AQ57" s="979"/>
      <c r="AR57" s="979"/>
      <c r="AS57" s="979"/>
      <c r="AT57" s="979"/>
      <c r="AU57" s="979"/>
      <c r="AV57" s="979"/>
      <c r="AW57" s="979"/>
      <c r="AX57" s="979"/>
      <c r="AY57" s="979"/>
      <c r="AZ57" s="979"/>
      <c r="BA57" s="979"/>
      <c r="BB57" s="979"/>
      <c r="BC57" s="979"/>
      <c r="BD57" s="979"/>
      <c r="BE57" s="979"/>
      <c r="BF57" s="979"/>
      <c r="BG57" s="979"/>
      <c r="BH57" s="979"/>
      <c r="BI57" s="86"/>
    </row>
    <row r="58" spans="3:61" s="40" customFormat="1" ht="33" customHeight="1">
      <c r="C58" s="979" t="s">
        <v>84</v>
      </c>
      <c r="D58" s="979"/>
      <c r="E58" s="979"/>
      <c r="F58" s="979"/>
      <c r="G58" s="979"/>
      <c r="H58" s="979"/>
      <c r="I58" s="979"/>
      <c r="J58" s="979"/>
      <c r="K58" s="979"/>
      <c r="L58" s="979"/>
      <c r="M58" s="979"/>
      <c r="N58" s="979"/>
      <c r="O58" s="979"/>
      <c r="P58" s="979"/>
      <c r="Q58" s="979"/>
      <c r="R58" s="979"/>
      <c r="S58" s="979"/>
      <c r="T58" s="979"/>
      <c r="U58" s="979"/>
      <c r="V58" s="979"/>
      <c r="W58" s="979"/>
      <c r="X58" s="979"/>
      <c r="Y58" s="979"/>
      <c r="Z58" s="979"/>
      <c r="AA58" s="979"/>
      <c r="AB58" s="979"/>
      <c r="AC58" s="979"/>
      <c r="AD58" s="979"/>
      <c r="AE58" s="979"/>
      <c r="AF58" s="979"/>
      <c r="AG58" s="979"/>
      <c r="AH58" s="979"/>
      <c r="AI58" s="979"/>
      <c r="AJ58" s="979"/>
      <c r="AK58" s="979"/>
      <c r="AL58" s="979"/>
      <c r="AM58" s="979"/>
      <c r="AN58" s="979"/>
      <c r="AO58" s="979"/>
      <c r="AP58" s="979"/>
      <c r="AQ58" s="979"/>
      <c r="AR58" s="979"/>
      <c r="AS58" s="979"/>
      <c r="AT58" s="979"/>
      <c r="AU58" s="979"/>
      <c r="AV58" s="979"/>
      <c r="AW58" s="979"/>
      <c r="AX58" s="979"/>
      <c r="AY58" s="979"/>
      <c r="AZ58" s="979"/>
      <c r="BA58" s="979"/>
      <c r="BB58" s="979"/>
      <c r="BC58" s="979"/>
      <c r="BD58" s="979"/>
      <c r="BE58" s="979"/>
      <c r="BF58" s="979"/>
      <c r="BG58" s="979"/>
      <c r="BH58" s="979"/>
      <c r="BI58" s="86"/>
    </row>
    <row r="59" spans="3:61" s="40" customFormat="1" ht="33" customHeight="1">
      <c r="C59" s="979" t="s">
        <v>84</v>
      </c>
      <c r="D59" s="979"/>
      <c r="E59" s="979"/>
      <c r="F59" s="979"/>
      <c r="G59" s="979"/>
      <c r="H59" s="979"/>
      <c r="I59" s="979"/>
      <c r="J59" s="979"/>
      <c r="K59" s="979"/>
      <c r="L59" s="979"/>
      <c r="M59" s="979"/>
      <c r="N59" s="979"/>
      <c r="O59" s="979"/>
      <c r="P59" s="979"/>
      <c r="Q59" s="979"/>
      <c r="R59" s="979"/>
      <c r="S59" s="979"/>
      <c r="T59" s="979"/>
      <c r="U59" s="979"/>
      <c r="V59" s="979"/>
      <c r="W59" s="979"/>
      <c r="X59" s="979"/>
      <c r="Y59" s="979"/>
      <c r="Z59" s="979"/>
      <c r="AA59" s="979"/>
      <c r="AB59" s="979"/>
      <c r="AC59" s="979"/>
      <c r="AD59" s="979"/>
      <c r="AE59" s="979"/>
      <c r="AF59" s="979"/>
      <c r="AG59" s="979"/>
      <c r="AH59" s="979"/>
      <c r="AI59" s="979"/>
      <c r="AJ59" s="979"/>
      <c r="AK59" s="979"/>
      <c r="AL59" s="979"/>
      <c r="AM59" s="979"/>
      <c r="AN59" s="979"/>
      <c r="AO59" s="979"/>
      <c r="AP59" s="979"/>
      <c r="AQ59" s="979"/>
      <c r="AR59" s="979"/>
      <c r="AS59" s="979"/>
      <c r="AT59" s="979"/>
      <c r="AU59" s="979"/>
      <c r="AV59" s="979"/>
      <c r="AW59" s="979"/>
      <c r="AX59" s="979"/>
      <c r="AY59" s="979"/>
      <c r="AZ59" s="979"/>
      <c r="BA59" s="979"/>
      <c r="BB59" s="979"/>
      <c r="BC59" s="979"/>
      <c r="BD59" s="979"/>
      <c r="BE59" s="979"/>
      <c r="BF59" s="979"/>
      <c r="BG59" s="979"/>
      <c r="BH59" s="979"/>
      <c r="BI59" s="86"/>
    </row>
    <row r="60" spans="3:61" s="40" customFormat="1" ht="33" customHeight="1">
      <c r="C60" s="979" t="s">
        <v>84</v>
      </c>
      <c r="D60" s="979"/>
      <c r="E60" s="979"/>
      <c r="F60" s="979"/>
      <c r="G60" s="979"/>
      <c r="H60" s="979"/>
      <c r="I60" s="979"/>
      <c r="J60" s="979"/>
      <c r="K60" s="979"/>
      <c r="L60" s="979"/>
      <c r="M60" s="979"/>
      <c r="N60" s="979"/>
      <c r="O60" s="979"/>
      <c r="P60" s="979"/>
      <c r="Q60" s="979"/>
      <c r="R60" s="979"/>
      <c r="S60" s="979"/>
      <c r="T60" s="979"/>
      <c r="U60" s="979"/>
      <c r="V60" s="979"/>
      <c r="W60" s="979"/>
      <c r="X60" s="979"/>
      <c r="Y60" s="979"/>
      <c r="Z60" s="979"/>
      <c r="AA60" s="979"/>
      <c r="AB60" s="979"/>
      <c r="AC60" s="979"/>
      <c r="AD60" s="979"/>
      <c r="AE60" s="979"/>
      <c r="AF60" s="979"/>
      <c r="AG60" s="979"/>
      <c r="AH60" s="979"/>
      <c r="AI60" s="979"/>
      <c r="AJ60" s="979"/>
      <c r="AK60" s="979"/>
      <c r="AL60" s="979"/>
      <c r="AM60" s="979"/>
      <c r="AN60" s="979"/>
      <c r="AO60" s="979"/>
      <c r="AP60" s="979"/>
      <c r="AQ60" s="979"/>
      <c r="AR60" s="979"/>
      <c r="AS60" s="979"/>
      <c r="AT60" s="979"/>
      <c r="AU60" s="979"/>
      <c r="AV60" s="979"/>
      <c r="AW60" s="979"/>
      <c r="AX60" s="979"/>
      <c r="AY60" s="979"/>
      <c r="AZ60" s="979"/>
      <c r="BA60" s="979"/>
      <c r="BB60" s="979"/>
      <c r="BC60" s="979"/>
      <c r="BD60" s="979"/>
      <c r="BE60" s="979"/>
      <c r="BF60" s="979"/>
      <c r="BG60" s="979"/>
      <c r="BH60" s="979"/>
      <c r="BI60" s="86"/>
    </row>
    <row r="61" spans="3:61" s="40" customFormat="1" ht="33" customHeight="1">
      <c r="C61" s="979" t="s">
        <v>84</v>
      </c>
      <c r="D61" s="979"/>
      <c r="E61" s="979"/>
      <c r="F61" s="979"/>
      <c r="G61" s="979"/>
      <c r="H61" s="979"/>
      <c r="I61" s="979"/>
      <c r="J61" s="979"/>
      <c r="K61" s="979"/>
      <c r="L61" s="979"/>
      <c r="M61" s="979"/>
      <c r="N61" s="979"/>
      <c r="O61" s="979"/>
      <c r="P61" s="979"/>
      <c r="Q61" s="979"/>
      <c r="R61" s="979"/>
      <c r="S61" s="979"/>
      <c r="T61" s="979"/>
      <c r="U61" s="979"/>
      <c r="V61" s="979"/>
      <c r="W61" s="979"/>
      <c r="X61" s="979"/>
      <c r="Y61" s="979"/>
      <c r="Z61" s="979"/>
      <c r="AA61" s="979"/>
      <c r="AB61" s="979"/>
      <c r="AC61" s="979"/>
      <c r="AD61" s="979"/>
      <c r="AE61" s="979"/>
      <c r="AF61" s="979"/>
      <c r="AG61" s="979"/>
      <c r="AH61" s="979"/>
      <c r="AI61" s="979"/>
      <c r="AJ61" s="979"/>
      <c r="AK61" s="979"/>
      <c r="AL61" s="979"/>
      <c r="AM61" s="979"/>
      <c r="AN61" s="979"/>
      <c r="AO61" s="979"/>
      <c r="AP61" s="979"/>
      <c r="AQ61" s="979"/>
      <c r="AR61" s="979"/>
      <c r="AS61" s="979"/>
      <c r="AT61" s="979"/>
      <c r="AU61" s="979"/>
      <c r="AV61" s="979"/>
      <c r="AW61" s="979"/>
      <c r="AX61" s="979"/>
      <c r="AY61" s="979"/>
      <c r="AZ61" s="979"/>
      <c r="BA61" s="979"/>
      <c r="BB61" s="979"/>
      <c r="BC61" s="979"/>
      <c r="BD61" s="979"/>
      <c r="BE61" s="979"/>
      <c r="BF61" s="979"/>
      <c r="BG61" s="979"/>
      <c r="BH61" s="979"/>
      <c r="BI61" s="86"/>
    </row>
    <row r="62" spans="3:61" s="40" customFormat="1" ht="33.75" customHeight="1">
      <c r="C62" s="979" t="s">
        <v>84</v>
      </c>
      <c r="D62" s="979"/>
      <c r="E62" s="979"/>
      <c r="F62" s="979"/>
      <c r="G62" s="979"/>
      <c r="H62" s="979"/>
      <c r="I62" s="979"/>
      <c r="J62" s="979"/>
      <c r="K62" s="979"/>
      <c r="L62" s="979"/>
      <c r="M62" s="979"/>
      <c r="N62" s="979"/>
      <c r="O62" s="979"/>
      <c r="P62" s="979"/>
      <c r="Q62" s="979"/>
      <c r="R62" s="979"/>
      <c r="S62" s="979"/>
      <c r="T62" s="979"/>
      <c r="U62" s="979"/>
      <c r="V62" s="979"/>
      <c r="W62" s="979"/>
      <c r="X62" s="979"/>
      <c r="Y62" s="979"/>
      <c r="Z62" s="979"/>
      <c r="AA62" s="979"/>
      <c r="AB62" s="979"/>
      <c r="AC62" s="979"/>
      <c r="AD62" s="979"/>
      <c r="AE62" s="979"/>
      <c r="AF62" s="979"/>
      <c r="AG62" s="979"/>
      <c r="AH62" s="979"/>
      <c r="AI62" s="979"/>
      <c r="AJ62" s="979"/>
      <c r="AK62" s="979"/>
      <c r="AL62" s="979"/>
      <c r="AM62" s="979"/>
      <c r="AN62" s="979"/>
      <c r="AO62" s="979"/>
      <c r="AP62" s="979"/>
      <c r="AQ62" s="979"/>
      <c r="AR62" s="979"/>
      <c r="AS62" s="979"/>
      <c r="AT62" s="979"/>
      <c r="AU62" s="979"/>
      <c r="AV62" s="979"/>
      <c r="AW62" s="979"/>
      <c r="AX62" s="979"/>
      <c r="AY62" s="979"/>
      <c r="AZ62" s="979"/>
      <c r="BA62" s="979"/>
      <c r="BB62" s="979"/>
      <c r="BC62" s="979"/>
      <c r="BD62" s="979"/>
      <c r="BE62" s="979"/>
      <c r="BF62" s="979"/>
      <c r="BG62" s="979"/>
      <c r="BH62" s="979"/>
      <c r="BI62" s="86"/>
    </row>
    <row r="63" spans="3:61" s="40" customFormat="1" ht="18" customHeight="1">
      <c r="C63" s="979"/>
      <c r="D63" s="979"/>
      <c r="E63" s="979"/>
      <c r="F63" s="979"/>
      <c r="G63" s="979"/>
      <c r="H63" s="979"/>
      <c r="I63" s="979"/>
      <c r="J63" s="979"/>
      <c r="K63" s="979"/>
      <c r="L63" s="979"/>
      <c r="M63" s="979"/>
      <c r="N63" s="979"/>
      <c r="O63" s="979"/>
      <c r="P63" s="979"/>
      <c r="Q63" s="979"/>
      <c r="R63" s="979"/>
      <c r="S63" s="979"/>
      <c r="T63" s="979"/>
      <c r="U63" s="979"/>
      <c r="V63" s="979"/>
      <c r="W63" s="979"/>
      <c r="X63" s="979"/>
      <c r="Y63" s="979"/>
      <c r="Z63" s="979"/>
      <c r="AA63" s="979"/>
      <c r="AB63" s="979"/>
      <c r="AC63" s="979"/>
      <c r="AD63" s="979"/>
      <c r="AE63" s="979"/>
      <c r="AF63" s="979"/>
      <c r="AG63" s="979"/>
      <c r="AH63" s="979"/>
      <c r="AI63" s="979"/>
      <c r="AJ63" s="979"/>
      <c r="AK63" s="979"/>
      <c r="AL63" s="979"/>
      <c r="AM63" s="979"/>
      <c r="AN63" s="979"/>
      <c r="AO63" s="979"/>
      <c r="AP63" s="979"/>
      <c r="AQ63" s="979"/>
      <c r="AR63" s="979"/>
      <c r="AS63" s="979"/>
      <c r="AT63" s="979"/>
      <c r="AU63" s="979"/>
      <c r="AV63" s="979"/>
      <c r="AW63" s="979"/>
      <c r="AX63" s="979"/>
      <c r="AY63" s="979"/>
      <c r="AZ63" s="979"/>
      <c r="BA63" s="979"/>
      <c r="BB63" s="979"/>
      <c r="BC63" s="979"/>
      <c r="BD63" s="979"/>
      <c r="BE63" s="979"/>
      <c r="BF63" s="979"/>
      <c r="BG63" s="979"/>
      <c r="BH63" s="979"/>
      <c r="BI63" s="86"/>
    </row>
    <row r="64" spans="3:61" s="40" customFormat="1" ht="8.25" customHeight="1">
      <c r="C64" s="979" t="s">
        <v>84</v>
      </c>
      <c r="D64" s="979"/>
      <c r="E64" s="979"/>
      <c r="F64" s="979"/>
      <c r="G64" s="979"/>
      <c r="H64" s="979"/>
      <c r="I64" s="979"/>
      <c r="J64" s="979"/>
      <c r="K64" s="979"/>
      <c r="L64" s="979"/>
      <c r="M64" s="979"/>
      <c r="N64" s="979"/>
      <c r="O64" s="979"/>
      <c r="P64" s="979"/>
      <c r="Q64" s="979"/>
      <c r="R64" s="979"/>
      <c r="S64" s="979"/>
      <c r="T64" s="979"/>
      <c r="U64" s="979"/>
      <c r="V64" s="979"/>
      <c r="W64" s="979"/>
      <c r="X64" s="979"/>
      <c r="Y64" s="979"/>
      <c r="Z64" s="979"/>
      <c r="AA64" s="979"/>
      <c r="AB64" s="979"/>
      <c r="AC64" s="979"/>
      <c r="AD64" s="979"/>
      <c r="AE64" s="979"/>
      <c r="AF64" s="979"/>
      <c r="AG64" s="979"/>
      <c r="AH64" s="979"/>
      <c r="AI64" s="979"/>
      <c r="AJ64" s="979"/>
      <c r="AK64" s="979"/>
      <c r="AL64" s="979"/>
      <c r="AM64" s="979"/>
      <c r="AN64" s="979"/>
      <c r="AO64" s="979"/>
      <c r="AP64" s="979"/>
      <c r="AQ64" s="979"/>
      <c r="AR64" s="979"/>
      <c r="AS64" s="979"/>
      <c r="AT64" s="979"/>
      <c r="AU64" s="979"/>
      <c r="AV64" s="979"/>
      <c r="AW64" s="979"/>
      <c r="AX64" s="979"/>
      <c r="AY64" s="979"/>
      <c r="AZ64" s="979"/>
      <c r="BA64" s="979"/>
      <c r="BB64" s="979"/>
      <c r="BC64" s="979"/>
      <c r="BD64" s="979"/>
      <c r="BE64" s="979"/>
      <c r="BF64" s="979"/>
      <c r="BG64" s="979"/>
      <c r="BH64" s="979"/>
      <c r="BI64" s="86"/>
    </row>
    <row r="65" spans="2:62" s="40" customFormat="1" ht="35.1" customHeight="1">
      <c r="B65" s="41" t="s">
        <v>137</v>
      </c>
      <c r="C65" s="722" t="s">
        <v>138</v>
      </c>
      <c r="D65" s="980"/>
      <c r="E65" s="980"/>
      <c r="F65" s="980"/>
      <c r="G65" s="980"/>
      <c r="H65" s="980"/>
      <c r="I65" s="980"/>
      <c r="J65" s="980"/>
      <c r="K65" s="980"/>
      <c r="L65" s="980"/>
      <c r="M65" s="980"/>
      <c r="N65" s="980"/>
      <c r="O65" s="980"/>
      <c r="P65" s="980"/>
      <c r="Q65" s="980"/>
      <c r="R65" s="980"/>
      <c r="S65" s="980"/>
      <c r="T65" s="980"/>
      <c r="U65" s="980"/>
      <c r="V65" s="980"/>
      <c r="W65" s="980"/>
      <c r="X65" s="980"/>
      <c r="Y65" s="980"/>
      <c r="Z65" s="980"/>
      <c r="AA65" s="980"/>
      <c r="AB65" s="980"/>
      <c r="AC65" s="980"/>
      <c r="AD65" s="980"/>
      <c r="AE65" s="980"/>
      <c r="AF65" s="980"/>
      <c r="AG65" s="980"/>
      <c r="AH65" s="980"/>
      <c r="AI65" s="980"/>
      <c r="AJ65" s="980"/>
      <c r="AK65" s="980"/>
      <c r="AL65" s="980"/>
      <c r="AM65" s="980"/>
      <c r="AN65" s="980"/>
      <c r="AO65" s="980"/>
      <c r="AP65" s="980"/>
      <c r="AQ65" s="980"/>
      <c r="AR65" s="980"/>
      <c r="AS65" s="980"/>
      <c r="AT65" s="980"/>
      <c r="AU65" s="980"/>
      <c r="AV65" s="980"/>
      <c r="AW65" s="980"/>
      <c r="AX65" s="980"/>
      <c r="AY65" s="980"/>
      <c r="AZ65" s="980"/>
      <c r="BA65" s="980"/>
      <c r="BB65" s="980"/>
      <c r="BC65" s="980"/>
      <c r="BD65" s="980"/>
      <c r="BE65" s="980"/>
    </row>
    <row r="66" spans="2:62" ht="24.75" customHeight="1">
      <c r="C66" s="87"/>
      <c r="D66" s="87"/>
      <c r="E66" s="975" t="s">
        <v>139</v>
      </c>
      <c r="F66" s="976"/>
      <c r="G66" s="976"/>
      <c r="H66" s="976"/>
      <c r="I66" s="976"/>
      <c r="J66" s="976"/>
      <c r="K66" s="976"/>
      <c r="L66" s="976"/>
      <c r="M66" s="976"/>
      <c r="N66" s="976"/>
      <c r="O66" s="976"/>
      <c r="P66" s="976"/>
      <c r="Q66" s="976"/>
      <c r="R66" s="976"/>
      <c r="S66" s="51"/>
      <c r="T66" s="88"/>
      <c r="U66" s="89" t="s">
        <v>140</v>
      </c>
      <c r="V66" s="90" t="s">
        <v>141</v>
      </c>
      <c r="W66" s="91"/>
      <c r="X66" s="91"/>
      <c r="Y66" s="91"/>
      <c r="Z66" s="91"/>
      <c r="AA66" s="91"/>
      <c r="AB66" s="91"/>
      <c r="AC66" s="89" t="s">
        <v>140</v>
      </c>
      <c r="AD66" s="90" t="s">
        <v>142</v>
      </c>
      <c r="AE66" s="91"/>
      <c r="AF66" s="91"/>
      <c r="AG66" s="91"/>
      <c r="AH66" s="91"/>
      <c r="AI66" s="91"/>
      <c r="AJ66" s="88"/>
      <c r="AK66" s="91"/>
      <c r="AL66" s="89" t="s">
        <v>140</v>
      </c>
      <c r="AM66" s="90" t="s">
        <v>143</v>
      </c>
      <c r="AN66" s="91"/>
      <c r="AO66" s="91"/>
      <c r="AP66" s="91"/>
      <c r="AQ66" s="91"/>
      <c r="AR66" s="91"/>
      <c r="AS66" s="89" t="s">
        <v>140</v>
      </c>
      <c r="AT66" s="977" t="s">
        <v>144</v>
      </c>
      <c r="AU66" s="977"/>
      <c r="AV66" s="977"/>
      <c r="AW66" s="977"/>
      <c r="AX66" s="977"/>
      <c r="AY66" s="978"/>
      <c r="AZ66" s="978"/>
      <c r="BA66" s="978"/>
      <c r="BB66" s="978"/>
      <c r="BC66" s="978"/>
      <c r="BD66" s="978"/>
      <c r="BE66" s="978"/>
    </row>
    <row r="67" spans="2:62" ht="12" customHeight="1">
      <c r="C67" s="87"/>
      <c r="D67" s="967" t="s">
        <v>145</v>
      </c>
      <c r="E67" s="967"/>
      <c r="F67" s="967"/>
      <c r="G67" s="967"/>
      <c r="H67" s="967"/>
      <c r="I67" s="967"/>
      <c r="J67" s="967"/>
      <c r="K67" s="967"/>
      <c r="L67" s="967"/>
      <c r="M67" s="967"/>
      <c r="N67" s="967"/>
      <c r="O67" s="967"/>
      <c r="P67" s="967"/>
      <c r="Q67" s="967"/>
      <c r="R67" s="967"/>
      <c r="S67" s="967"/>
      <c r="T67" s="92" t="s">
        <v>146</v>
      </c>
      <c r="U67" s="968" t="s">
        <v>147</v>
      </c>
      <c r="V67" s="968"/>
      <c r="W67" s="968"/>
      <c r="X67" s="968"/>
      <c r="Y67" s="968"/>
      <c r="Z67" s="968"/>
      <c r="AA67" s="92"/>
      <c r="AB67" s="92"/>
      <c r="AC67" s="93"/>
      <c r="AD67" s="968" t="s">
        <v>148</v>
      </c>
      <c r="AE67" s="968"/>
      <c r="AF67" s="968"/>
      <c r="AG67" s="968"/>
      <c r="AH67" s="968"/>
      <c r="AI67" s="968"/>
      <c r="AJ67" s="94"/>
      <c r="AK67" s="93"/>
      <c r="AL67" s="93"/>
      <c r="AM67" s="93" t="s">
        <v>149</v>
      </c>
      <c r="AN67" s="95"/>
      <c r="AO67" s="95"/>
      <c r="AP67" s="95"/>
      <c r="AQ67" s="95"/>
      <c r="AR67" s="95"/>
      <c r="AS67" s="95"/>
      <c r="AT67" s="969" t="s">
        <v>150</v>
      </c>
      <c r="AU67" s="969"/>
      <c r="AV67" s="969"/>
      <c r="AW67" s="969"/>
      <c r="AX67" s="969"/>
      <c r="AY67" s="88"/>
      <c r="AZ67" s="96"/>
      <c r="BA67" s="96"/>
      <c r="BB67" s="96"/>
      <c r="BC67" s="96"/>
      <c r="BD67" s="96"/>
      <c r="BE67" s="96"/>
    </row>
    <row r="68" spans="2:62" s="40" customFormat="1" ht="27" customHeight="1">
      <c r="C68" s="51"/>
      <c r="Q68" s="51"/>
      <c r="R68" s="97"/>
      <c r="S68" s="97"/>
      <c r="T68" s="97"/>
      <c r="U68" s="970" t="s">
        <v>151</v>
      </c>
      <c r="V68" s="970"/>
      <c r="W68" s="970"/>
      <c r="X68" s="970"/>
      <c r="Y68" s="970"/>
      <c r="Z68" s="970"/>
      <c r="AA68" s="970"/>
      <c r="AB68" s="970"/>
      <c r="AC68" s="971" t="s">
        <v>152</v>
      </c>
      <c r="AD68" s="972"/>
      <c r="AE68" s="972"/>
      <c r="AF68" s="972"/>
      <c r="AG68" s="972"/>
      <c r="AH68" s="972"/>
      <c r="AI68" s="972"/>
      <c r="AJ68" s="972"/>
      <c r="AK68" s="972"/>
      <c r="AL68" s="972"/>
      <c r="AM68" s="972"/>
      <c r="AN68" s="972"/>
      <c r="AO68" s="972"/>
      <c r="AP68" s="972"/>
      <c r="AQ68" s="972"/>
      <c r="AR68" s="972"/>
      <c r="AS68" s="972"/>
      <c r="AT68" s="972"/>
      <c r="AU68" s="972"/>
      <c r="AV68" s="972"/>
      <c r="AW68" s="972"/>
      <c r="AX68" s="972"/>
      <c r="AY68" s="972"/>
      <c r="AZ68" s="972"/>
      <c r="BA68" s="972"/>
      <c r="BD68" s="98"/>
      <c r="BE68" s="98"/>
    </row>
    <row r="69" spans="2:62" s="40" customFormat="1" ht="10.5" customHeight="1">
      <c r="C69" s="51"/>
      <c r="D69" s="99"/>
      <c r="E69" s="99"/>
      <c r="F69" s="99"/>
      <c r="G69" s="99"/>
      <c r="H69" s="99"/>
      <c r="I69" s="99"/>
      <c r="J69" s="99"/>
      <c r="K69" s="99"/>
      <c r="L69" s="99"/>
      <c r="M69" s="99"/>
      <c r="N69" s="99"/>
      <c r="O69" s="99"/>
      <c r="Q69" s="100"/>
      <c r="R69" s="101" t="s">
        <v>146</v>
      </c>
      <c r="S69" s="101"/>
      <c r="T69" s="101"/>
      <c r="U69" s="974" t="s">
        <v>153</v>
      </c>
      <c r="V69" s="974"/>
      <c r="W69" s="974"/>
      <c r="X69" s="974"/>
      <c r="Y69" s="974"/>
      <c r="Z69" s="974"/>
      <c r="AA69" s="974"/>
      <c r="AB69" s="974"/>
      <c r="AC69" s="973"/>
      <c r="AD69" s="973"/>
      <c r="AE69" s="973"/>
      <c r="AF69" s="973"/>
      <c r="AG69" s="973"/>
      <c r="AH69" s="973"/>
      <c r="AI69" s="973"/>
      <c r="AJ69" s="973"/>
      <c r="AK69" s="973"/>
      <c r="AL69" s="973"/>
      <c r="AM69" s="973"/>
      <c r="AN69" s="973"/>
      <c r="AO69" s="973"/>
      <c r="AP69" s="973"/>
      <c r="AQ69" s="973"/>
      <c r="AR69" s="973"/>
      <c r="AS69" s="973"/>
      <c r="AT69" s="973"/>
      <c r="AU69" s="973"/>
      <c r="AV69" s="973"/>
      <c r="AW69" s="973"/>
      <c r="AX69" s="973"/>
      <c r="AY69" s="973"/>
      <c r="AZ69" s="973"/>
      <c r="BA69" s="973"/>
      <c r="BB69" s="102"/>
      <c r="BC69" s="102"/>
      <c r="BD69" s="102"/>
      <c r="BE69" s="103"/>
    </row>
    <row r="70" spans="2:62" s="40" customFormat="1" ht="47.25" customHeight="1">
      <c r="C70" s="954"/>
      <c r="D70" s="960"/>
      <c r="E70" s="51"/>
      <c r="F70" s="51"/>
      <c r="G70" s="51"/>
      <c r="H70" s="961" t="s">
        <v>154</v>
      </c>
      <c r="I70" s="962"/>
      <c r="J70" s="962"/>
      <c r="K70" s="962"/>
      <c r="L70" s="962"/>
      <c r="M70" s="962"/>
      <c r="N70" s="962"/>
      <c r="O70" s="962"/>
      <c r="P70" s="962"/>
      <c r="Q70" s="962"/>
      <c r="R70" s="962"/>
      <c r="S70" s="962"/>
      <c r="T70" s="962"/>
      <c r="U70" s="51"/>
      <c r="V70" s="51"/>
      <c r="W70" s="51"/>
      <c r="X70" s="961" t="s">
        <v>155</v>
      </c>
      <c r="Y70" s="962"/>
      <c r="Z70" s="962"/>
      <c r="AA70" s="962"/>
      <c r="AB70" s="962"/>
      <c r="AC70" s="962"/>
      <c r="AD70" s="962"/>
      <c r="AE70" s="962"/>
      <c r="AF70" s="962"/>
      <c r="AG70" s="962"/>
      <c r="AH70" s="962"/>
      <c r="AI70" s="962"/>
      <c r="AJ70" s="962"/>
      <c r="AK70" s="962"/>
      <c r="AL70" s="962"/>
      <c r="AM70" s="962"/>
      <c r="AN70" s="963" t="s">
        <v>156</v>
      </c>
      <c r="AO70" s="964"/>
      <c r="AP70" s="964"/>
      <c r="AQ70" s="964"/>
      <c r="AR70" s="964"/>
      <c r="AS70" s="964"/>
      <c r="AT70" s="964"/>
      <c r="AU70" s="964"/>
      <c r="AV70" s="964"/>
      <c r="AW70" s="964"/>
      <c r="AX70" s="46"/>
      <c r="AY70" s="965"/>
      <c r="AZ70" s="965"/>
      <c r="BA70" s="965"/>
      <c r="BB70" s="965"/>
      <c r="BC70" s="965"/>
      <c r="BD70" s="965"/>
      <c r="BE70" s="965"/>
    </row>
    <row r="71" spans="2:62" s="40" customFormat="1" ht="11.25" customHeight="1">
      <c r="C71" s="104"/>
      <c r="E71" s="73"/>
      <c r="F71" s="73"/>
      <c r="G71" s="73"/>
      <c r="H71" s="73"/>
      <c r="I71" s="73"/>
      <c r="J71" s="73"/>
      <c r="K71" s="73"/>
      <c r="L71" s="73"/>
      <c r="M71" s="73"/>
      <c r="N71" s="73"/>
      <c r="O71" s="73"/>
      <c r="P71" s="73"/>
      <c r="Q71" s="73"/>
      <c r="R71" s="51"/>
      <c r="S71" s="51"/>
      <c r="T71" s="51"/>
      <c r="AK71" s="51"/>
      <c r="AL71" s="51"/>
      <c r="AM71" s="51"/>
      <c r="AX71" s="46"/>
      <c r="AY71" s="41"/>
      <c r="AZ71" s="41"/>
      <c r="BA71" s="41"/>
      <c r="BB71" s="41"/>
      <c r="BC71" s="41"/>
      <c r="BD71" s="41"/>
      <c r="BE71" s="41"/>
    </row>
    <row r="72" spans="2:62" s="105" customFormat="1" ht="12.75" customHeight="1">
      <c r="D72" s="106"/>
      <c r="E72" s="966"/>
      <c r="F72" s="966"/>
      <c r="G72" s="966"/>
      <c r="H72" s="966"/>
      <c r="I72" s="966"/>
      <c r="J72" s="966"/>
      <c r="K72" s="966"/>
      <c r="L72" s="966"/>
      <c r="M72" s="966"/>
      <c r="N72" s="966"/>
      <c r="O72" s="966" t="s">
        <v>157</v>
      </c>
      <c r="P72" s="966"/>
      <c r="Q72" s="966"/>
      <c r="R72" s="966"/>
      <c r="S72" s="966"/>
      <c r="T72" s="966"/>
      <c r="U72" s="966"/>
      <c r="V72" s="966"/>
      <c r="W72" s="966"/>
      <c r="X72" s="966"/>
      <c r="Y72" s="966"/>
      <c r="Z72" s="966"/>
      <c r="AA72" s="966"/>
      <c r="AB72" s="966"/>
      <c r="AC72" s="966"/>
      <c r="AD72" s="966"/>
      <c r="AE72" s="966"/>
      <c r="AH72" s="886"/>
      <c r="AI72" s="886"/>
      <c r="AJ72" s="886"/>
      <c r="AK72" s="886"/>
      <c r="AL72" s="886"/>
      <c r="AM72" s="886"/>
      <c r="AN72" s="886"/>
      <c r="AO72" s="886"/>
      <c r="AP72" s="886"/>
      <c r="AQ72" s="106"/>
      <c r="AR72" s="106"/>
      <c r="AS72" s="106"/>
      <c r="AT72" s="106"/>
      <c r="AU72" s="106"/>
      <c r="AV72" s="106"/>
      <c r="AW72" s="106"/>
      <c r="AX72" s="106"/>
      <c r="AY72" s="106"/>
      <c r="AZ72" s="106"/>
      <c r="BA72" s="106"/>
      <c r="BB72" s="106"/>
      <c r="BC72" s="106"/>
      <c r="BD72" s="106"/>
      <c r="BE72" s="106"/>
    </row>
    <row r="73" spans="2:62" s="40" customFormat="1" ht="30.75" customHeight="1">
      <c r="C73" s="954" t="s">
        <v>158</v>
      </c>
      <c r="D73" s="954"/>
      <c r="E73" s="954"/>
      <c r="F73" s="954"/>
      <c r="G73" s="954"/>
      <c r="H73" s="954"/>
      <c r="I73" s="954"/>
      <c r="J73" s="954"/>
      <c r="K73" s="956"/>
      <c r="L73" s="957"/>
      <c r="M73" s="957"/>
      <c r="N73" s="957"/>
      <c r="O73" s="957"/>
      <c r="P73" s="957"/>
      <c r="Q73" s="957"/>
      <c r="R73" s="957"/>
      <c r="S73" s="957"/>
      <c r="T73" s="957"/>
      <c r="U73" s="957"/>
      <c r="V73" s="957"/>
      <c r="W73" s="957"/>
      <c r="X73" s="957"/>
      <c r="Y73" s="957"/>
      <c r="Z73" s="957"/>
      <c r="AA73" s="957"/>
      <c r="AB73" s="957"/>
      <c r="AC73" s="954"/>
      <c r="AD73" s="954"/>
      <c r="AE73" s="107"/>
      <c r="AF73" s="107"/>
      <c r="AG73" s="107"/>
      <c r="AH73" s="104"/>
      <c r="AI73" s="954" t="s">
        <v>159</v>
      </c>
      <c r="AJ73" s="954"/>
      <c r="AK73" s="954"/>
      <c r="AL73" s="954"/>
      <c r="AM73" s="954"/>
      <c r="AN73" s="954"/>
      <c r="AO73" s="954"/>
      <c r="AP73" s="954"/>
      <c r="AQ73" s="954"/>
      <c r="AR73" s="958"/>
      <c r="AS73" s="958"/>
      <c r="AT73" s="958"/>
      <c r="AU73" s="958"/>
      <c r="AV73" s="958"/>
      <c r="AW73" s="958"/>
      <c r="AX73" s="958"/>
      <c r="AY73" s="958"/>
      <c r="AZ73" s="958"/>
      <c r="BA73" s="958"/>
      <c r="BB73" s="958"/>
      <c r="BC73" s="958"/>
      <c r="BD73" s="958"/>
      <c r="BE73" s="958"/>
      <c r="BF73" s="959"/>
      <c r="BG73" s="959"/>
      <c r="BH73" s="108"/>
      <c r="BI73" s="107"/>
      <c r="BJ73" s="107"/>
    </row>
    <row r="74" spans="2:62" s="109" customFormat="1" ht="15.75" customHeight="1">
      <c r="C74" s="947" t="s">
        <v>160</v>
      </c>
      <c r="D74" s="947"/>
      <c r="E74" s="947"/>
      <c r="F74" s="947"/>
      <c r="G74" s="947"/>
      <c r="H74" s="947"/>
      <c r="I74" s="947"/>
      <c r="J74" s="947"/>
      <c r="K74" s="950"/>
      <c r="L74" s="950"/>
      <c r="M74" s="950"/>
      <c r="N74" s="950"/>
      <c r="O74" s="950"/>
      <c r="P74" s="950"/>
      <c r="Q74" s="950"/>
      <c r="R74" s="950"/>
      <c r="S74" s="950"/>
      <c r="T74" s="950"/>
      <c r="U74" s="950"/>
      <c r="V74" s="950"/>
      <c r="W74" s="950"/>
      <c r="X74" s="950"/>
      <c r="Y74" s="950"/>
      <c r="Z74" s="950"/>
      <c r="AA74" s="950"/>
      <c r="AB74" s="950"/>
      <c r="AC74" s="950"/>
      <c r="AD74" s="950"/>
      <c r="AE74" s="110"/>
      <c r="AF74" s="110"/>
      <c r="AG74" s="110"/>
      <c r="AH74" s="110"/>
      <c r="AI74" s="947" t="s">
        <v>161</v>
      </c>
      <c r="AJ74" s="947"/>
      <c r="AK74" s="947"/>
      <c r="AL74" s="947"/>
      <c r="AM74" s="947"/>
      <c r="AN74" s="947"/>
      <c r="AO74" s="947"/>
      <c r="AP74" s="947"/>
      <c r="AQ74" s="947"/>
    </row>
    <row r="75" spans="2:62" s="113" customFormat="1" ht="6.75" customHeight="1">
      <c r="B75" s="40"/>
      <c r="C75" s="111"/>
      <c r="D75" s="111"/>
      <c r="E75" s="111"/>
      <c r="F75" s="111"/>
      <c r="G75" s="111"/>
      <c r="H75" s="111"/>
      <c r="I75" s="111"/>
      <c r="J75" s="111"/>
      <c r="K75" s="111"/>
      <c r="L75" s="111"/>
      <c r="M75" s="112"/>
      <c r="N75" s="111"/>
      <c r="O75" s="111"/>
      <c r="AC75" s="114"/>
      <c r="AD75" s="114"/>
      <c r="AE75" s="114"/>
      <c r="AF75" s="114"/>
      <c r="AG75" s="114"/>
      <c r="AH75" s="114"/>
      <c r="AI75" s="114"/>
      <c r="AJ75" s="114"/>
      <c r="AK75" s="114"/>
      <c r="AL75" s="114"/>
      <c r="AM75" s="114"/>
      <c r="AN75" s="114"/>
      <c r="AO75" s="114"/>
      <c r="AP75" s="111"/>
      <c r="AQ75" s="111"/>
      <c r="AR75" s="111"/>
      <c r="AS75" s="111"/>
      <c r="AT75" s="111"/>
      <c r="AU75" s="111"/>
      <c r="AV75" s="111"/>
      <c r="AW75" s="111"/>
      <c r="AX75" s="111"/>
      <c r="AY75" s="111"/>
      <c r="AZ75" s="111"/>
      <c r="BA75" s="111"/>
      <c r="BB75" s="111"/>
      <c r="BC75" s="111"/>
      <c r="BD75" s="111"/>
      <c r="BE75" s="111"/>
    </row>
    <row r="76" spans="2:62" s="113" customFormat="1" ht="24" customHeight="1">
      <c r="B76" s="40"/>
      <c r="C76" s="111"/>
      <c r="D76" s="111"/>
      <c r="E76" s="111"/>
      <c r="F76" s="111"/>
      <c r="G76" s="111"/>
      <c r="H76" s="111"/>
      <c r="I76" s="111"/>
      <c r="J76" s="111"/>
      <c r="K76" s="111"/>
      <c r="L76" s="111"/>
      <c r="M76" s="112"/>
      <c r="N76" s="111"/>
      <c r="O76" s="111"/>
      <c r="U76" s="951"/>
      <c r="V76" s="951"/>
      <c r="W76" s="951"/>
      <c r="X76" s="951"/>
      <c r="Y76" s="951"/>
      <c r="Z76" s="951"/>
      <c r="AA76" s="951"/>
      <c r="AB76" s="951"/>
      <c r="AC76" s="951"/>
      <c r="AD76" s="951"/>
      <c r="AE76" s="951"/>
      <c r="AF76" s="951"/>
      <c r="AG76" s="951"/>
      <c r="AH76" s="951"/>
      <c r="AI76" s="951"/>
      <c r="AJ76" s="951"/>
      <c r="AK76" s="951"/>
      <c r="AL76" s="951"/>
      <c r="AM76" s="951"/>
      <c r="AN76" s="951"/>
      <c r="AO76" s="951"/>
      <c r="AP76" s="951"/>
      <c r="AQ76" s="951"/>
      <c r="AR76" s="951"/>
      <c r="AS76" s="951"/>
      <c r="AT76" s="951"/>
      <c r="AU76" s="951"/>
      <c r="AV76" s="951"/>
      <c r="AW76" s="951"/>
      <c r="AX76" s="951"/>
      <c r="AY76" s="951"/>
      <c r="AZ76" s="951"/>
      <c r="BA76" s="951"/>
      <c r="BB76" s="951"/>
      <c r="BC76" s="951"/>
      <c r="BD76" s="951"/>
      <c r="BE76" s="951"/>
      <c r="BF76" s="951"/>
      <c r="BG76" s="951"/>
      <c r="BH76" s="951"/>
      <c r="BI76" s="951"/>
      <c r="BJ76" s="951"/>
    </row>
    <row r="77" spans="2:62" s="79" customFormat="1" ht="55.5" customHeight="1">
      <c r="B77" s="952" t="s">
        <v>162</v>
      </c>
      <c r="C77" s="952"/>
      <c r="D77" s="952"/>
      <c r="E77" s="952"/>
      <c r="F77" s="952"/>
      <c r="G77" s="952"/>
      <c r="H77" s="952"/>
      <c r="I77" s="952"/>
      <c r="J77" s="952"/>
      <c r="K77" s="952"/>
      <c r="L77" s="952"/>
      <c r="M77" s="952"/>
      <c r="N77" s="952"/>
      <c r="O77" s="952"/>
      <c r="P77" s="952"/>
      <c r="Q77" s="952"/>
      <c r="R77" s="952"/>
      <c r="S77" s="952"/>
      <c r="T77" s="952"/>
      <c r="U77" s="952"/>
      <c r="V77" s="952"/>
      <c r="W77" s="952"/>
      <c r="X77" s="952"/>
      <c r="Y77" s="952"/>
      <c r="Z77" s="952"/>
      <c r="AA77" s="952"/>
      <c r="AB77" s="952"/>
      <c r="AC77" s="952"/>
      <c r="AD77" s="952"/>
      <c r="AE77" s="952"/>
      <c r="AF77" s="952"/>
      <c r="AG77" s="952"/>
      <c r="AH77" s="952"/>
      <c r="AI77" s="952"/>
      <c r="AJ77" s="952"/>
      <c r="AK77" s="952"/>
      <c r="AL77" s="952"/>
      <c r="AM77" s="952"/>
      <c r="AN77" s="952"/>
      <c r="AO77" s="952"/>
      <c r="AP77" s="952"/>
      <c r="AQ77" s="952"/>
      <c r="AR77" s="952"/>
      <c r="AS77" s="952"/>
      <c r="AT77" s="952"/>
      <c r="AU77" s="952"/>
      <c r="AV77" s="952"/>
      <c r="AW77" s="952"/>
      <c r="AX77" s="952"/>
      <c r="AY77" s="952"/>
      <c r="AZ77" s="952"/>
      <c r="BA77" s="952"/>
      <c r="BB77" s="952"/>
      <c r="BC77" s="952"/>
      <c r="BD77" s="952"/>
      <c r="BE77" s="952"/>
    </row>
    <row r="78" spans="2:62" s="79" customFormat="1" ht="8.25" customHeight="1">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row>
    <row r="79" spans="2:62" s="79" customFormat="1" ht="40.5" customHeight="1">
      <c r="B79" s="953" t="s">
        <v>163</v>
      </c>
      <c r="C79" s="953"/>
      <c r="D79" s="953"/>
      <c r="E79" s="953"/>
      <c r="F79" s="953"/>
      <c r="G79" s="953"/>
      <c r="H79" s="953"/>
      <c r="I79" s="953"/>
      <c r="J79" s="953"/>
      <c r="K79" s="953"/>
      <c r="L79" s="953"/>
      <c r="M79" s="953"/>
      <c r="N79" s="953"/>
      <c r="O79" s="953"/>
      <c r="P79" s="953"/>
      <c r="Q79" s="953"/>
      <c r="R79" s="953"/>
      <c r="S79" s="953"/>
      <c r="T79" s="953"/>
      <c r="U79" s="953"/>
      <c r="V79" s="953"/>
      <c r="W79" s="953"/>
      <c r="X79" s="953"/>
      <c r="Y79" s="953"/>
      <c r="Z79" s="953"/>
      <c r="AA79" s="953"/>
      <c r="AB79" s="97"/>
      <c r="AC79" s="116"/>
      <c r="AD79" s="116"/>
      <c r="AE79" s="116"/>
      <c r="AF79" s="116"/>
      <c r="AG79" s="116"/>
      <c r="AH79" s="78"/>
      <c r="AI79" s="116"/>
      <c r="AJ79" s="116"/>
      <c r="AK79" s="116"/>
      <c r="AL79" s="116"/>
      <c r="AM79" s="116"/>
      <c r="AN79" s="116"/>
      <c r="AR79" s="117" t="str">
        <f>IF(K73="","",K73)</f>
        <v/>
      </c>
      <c r="AS79" s="954" t="s">
        <v>158</v>
      </c>
      <c r="AT79" s="954"/>
      <c r="AU79" s="954"/>
      <c r="AV79" s="954"/>
      <c r="AW79" s="954"/>
      <c r="AX79" s="954"/>
      <c r="AY79" s="954"/>
      <c r="AZ79" s="954"/>
      <c r="BA79" s="955">
        <f>+K73</f>
        <v>0</v>
      </c>
      <c r="BB79" s="955"/>
      <c r="BC79" s="955"/>
      <c r="BD79" s="955"/>
      <c r="BE79" s="955"/>
      <c r="BF79" s="955"/>
      <c r="BG79" s="955"/>
      <c r="BH79" s="955"/>
      <c r="BI79" s="955"/>
      <c r="BJ79" s="955"/>
    </row>
    <row r="80" spans="2:62" s="79" customFormat="1" ht="15.75" customHeight="1">
      <c r="B80" s="118"/>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97"/>
      <c r="AC80" s="116"/>
      <c r="AD80" s="116"/>
      <c r="AE80" s="116"/>
      <c r="AF80" s="116"/>
      <c r="AG80" s="116"/>
      <c r="AH80" s="78"/>
      <c r="AI80" s="116"/>
      <c r="AJ80" s="116"/>
      <c r="AK80" s="116"/>
      <c r="AL80" s="116"/>
      <c r="AM80" s="116"/>
      <c r="AO80" s="106" t="s">
        <v>157</v>
      </c>
      <c r="AP80" s="106"/>
      <c r="AQ80" s="106"/>
      <c r="AR80" s="106"/>
      <c r="AS80" s="947" t="s">
        <v>160</v>
      </c>
      <c r="AT80" s="947"/>
      <c r="AU80" s="947"/>
      <c r="AV80" s="947"/>
      <c r="AW80" s="947"/>
      <c r="AX80" s="947"/>
      <c r="AY80" s="947"/>
      <c r="AZ80" s="947"/>
      <c r="BA80" s="106"/>
      <c r="BB80" s="106"/>
      <c r="BC80" s="106"/>
      <c r="BD80" s="106"/>
      <c r="BE80" s="106"/>
      <c r="BF80" s="106"/>
      <c r="BG80" s="106"/>
      <c r="BH80" s="106"/>
    </row>
    <row r="81" spans="2:75" s="79" customFormat="1" ht="37.5" customHeight="1">
      <c r="B81" s="937" t="s">
        <v>164</v>
      </c>
      <c r="C81" s="937"/>
      <c r="D81" s="937"/>
      <c r="E81" s="937"/>
      <c r="F81" s="937"/>
      <c r="G81" s="937"/>
      <c r="H81" s="937"/>
      <c r="I81" s="937"/>
      <c r="J81" s="937"/>
      <c r="K81" s="948">
        <f>AD5</f>
        <v>0</v>
      </c>
      <c r="L81" s="948"/>
      <c r="M81" s="948"/>
      <c r="N81" s="948"/>
      <c r="O81" s="948"/>
      <c r="P81" s="948"/>
      <c r="Q81" s="948"/>
      <c r="R81" s="948"/>
      <c r="S81" s="948"/>
      <c r="T81" s="948"/>
      <c r="U81" s="948"/>
      <c r="V81" s="948"/>
      <c r="W81" s="948"/>
      <c r="X81" s="948"/>
      <c r="Y81" s="948"/>
      <c r="Z81" s="904" t="s">
        <v>165</v>
      </c>
      <c r="AA81" s="904"/>
      <c r="AB81" s="904"/>
      <c r="AC81" s="904"/>
      <c r="AD81" s="904"/>
      <c r="AE81" s="904"/>
      <c r="AF81" s="904"/>
      <c r="AG81" s="904"/>
      <c r="AH81" s="904"/>
      <c r="AI81" s="120"/>
      <c r="AJ81" s="120"/>
      <c r="AK81" s="949" t="str">
        <f>I5</f>
        <v>中   国</v>
      </c>
      <c r="AL81" s="949"/>
      <c r="AM81" s="949"/>
      <c r="AN81" s="949"/>
      <c r="AO81" s="949"/>
      <c r="AP81" s="949"/>
      <c r="AQ81" s="949"/>
      <c r="AR81" s="949"/>
      <c r="AS81" s="949"/>
      <c r="AT81" s="949"/>
      <c r="AU81" s="949"/>
      <c r="AV81" s="949"/>
      <c r="AW81" s="949"/>
      <c r="AX81" s="949"/>
      <c r="AY81" s="949"/>
      <c r="AZ81" s="949"/>
      <c r="BA81" s="949"/>
      <c r="BB81" s="949"/>
      <c r="BC81" s="949"/>
      <c r="BD81" s="949"/>
      <c r="BE81" s="78"/>
    </row>
    <row r="82" spans="2:75" s="79" customFormat="1" ht="13.5" customHeight="1">
      <c r="B82" s="937" t="s">
        <v>166</v>
      </c>
      <c r="C82" s="937"/>
      <c r="D82" s="937"/>
      <c r="E82" s="937"/>
      <c r="F82" s="937"/>
      <c r="G82" s="937"/>
      <c r="H82" s="937"/>
      <c r="I82" s="937"/>
      <c r="J82" s="937"/>
      <c r="K82" s="121"/>
      <c r="L82" s="121"/>
      <c r="M82" s="121"/>
      <c r="N82" s="121"/>
      <c r="O82" s="121"/>
      <c r="P82" s="121"/>
      <c r="Q82" s="121"/>
      <c r="R82" s="121"/>
      <c r="S82" s="121"/>
      <c r="T82" s="121"/>
      <c r="U82" s="121"/>
      <c r="V82" s="121"/>
      <c r="W82" s="121"/>
      <c r="X82" s="121"/>
      <c r="Y82" s="121"/>
      <c r="Z82" s="904" t="s">
        <v>56</v>
      </c>
      <c r="AA82" s="904"/>
      <c r="AB82" s="904"/>
      <c r="AC82" s="904"/>
      <c r="AD82" s="904"/>
      <c r="AE82" s="904"/>
      <c r="AF82" s="904"/>
      <c r="AG82" s="904"/>
      <c r="AH82" s="904"/>
      <c r="AI82" s="121"/>
      <c r="AJ82" s="121"/>
      <c r="AK82" s="121"/>
      <c r="AL82" s="121"/>
      <c r="AM82" s="121"/>
      <c r="AN82" s="121"/>
      <c r="AO82" s="121"/>
      <c r="AP82" s="121"/>
      <c r="AQ82" s="121"/>
      <c r="AR82" s="121"/>
      <c r="AS82" s="121"/>
      <c r="AT82" s="121"/>
      <c r="AU82" s="121"/>
      <c r="AV82" s="121"/>
      <c r="AW82" s="121"/>
      <c r="AX82" s="121"/>
      <c r="AY82" s="121"/>
      <c r="AZ82" s="121"/>
      <c r="BA82" s="121"/>
      <c r="BB82" s="121"/>
      <c r="BC82" s="121"/>
      <c r="BD82" s="121"/>
      <c r="BE82" s="78"/>
    </row>
    <row r="83" spans="2:75" s="40" customFormat="1" ht="24.75" customHeight="1">
      <c r="B83" s="901" t="s">
        <v>60</v>
      </c>
      <c r="C83" s="901"/>
      <c r="D83" s="901"/>
      <c r="E83" s="901"/>
      <c r="F83" s="901"/>
      <c r="G83" s="901"/>
      <c r="H83" s="901"/>
      <c r="I83" s="901"/>
      <c r="J83" s="901"/>
      <c r="K83" s="942" t="str">
        <f>J7</f>
        <v/>
      </c>
      <c r="L83" s="942"/>
      <c r="M83" s="942"/>
      <c r="N83" s="942"/>
      <c r="O83" s="942"/>
      <c r="P83" s="942"/>
      <c r="Q83" s="942"/>
      <c r="R83" s="942"/>
      <c r="S83" s="942"/>
      <c r="T83" s="942"/>
      <c r="U83" s="942"/>
      <c r="V83" s="942"/>
      <c r="W83" s="942"/>
      <c r="X83" s="942"/>
      <c r="Y83" s="942"/>
      <c r="Z83" s="901" t="s">
        <v>167</v>
      </c>
      <c r="AA83" s="901"/>
      <c r="AB83" s="901"/>
      <c r="AC83" s="901"/>
      <c r="AD83" s="901"/>
      <c r="AE83" s="901"/>
      <c r="AF83" s="901"/>
      <c r="AG83" s="901"/>
      <c r="AH83" s="901"/>
      <c r="AI83" s="944"/>
      <c r="AJ83" s="944"/>
      <c r="AK83" s="944"/>
      <c r="AL83" s="944"/>
      <c r="AM83" s="944"/>
      <c r="AN83" s="944"/>
      <c r="AO83" s="944"/>
      <c r="AP83" s="944"/>
      <c r="AQ83" s="944"/>
      <c r="AR83" s="944"/>
      <c r="AS83" s="944"/>
      <c r="AT83" s="944"/>
      <c r="AU83" s="944"/>
      <c r="AV83" s="944"/>
      <c r="AW83" s="944"/>
      <c r="AX83" s="944"/>
      <c r="AY83" s="944"/>
      <c r="AZ83" s="944"/>
      <c r="BA83" s="50"/>
      <c r="BB83" s="50"/>
      <c r="BC83" s="50"/>
      <c r="BD83" s="122"/>
      <c r="BE83" s="122"/>
      <c r="BF83" s="122"/>
      <c r="BG83" s="122"/>
      <c r="BH83" s="122"/>
      <c r="BI83" s="122"/>
    </row>
    <row r="84" spans="2:75" s="52" customFormat="1" ht="13.5" customHeight="1">
      <c r="B84" s="946" t="s">
        <v>63</v>
      </c>
      <c r="C84" s="946"/>
      <c r="D84" s="946"/>
      <c r="E84" s="946"/>
      <c r="F84" s="946"/>
      <c r="G84" s="946"/>
      <c r="H84" s="946"/>
      <c r="I84" s="946"/>
      <c r="J84" s="946"/>
      <c r="K84" s="943"/>
      <c r="L84" s="943"/>
      <c r="M84" s="943"/>
      <c r="N84" s="943"/>
      <c r="O84" s="943"/>
      <c r="P84" s="943"/>
      <c r="Q84" s="943"/>
      <c r="R84" s="943"/>
      <c r="S84" s="943"/>
      <c r="T84" s="943"/>
      <c r="U84" s="943"/>
      <c r="V84" s="943"/>
      <c r="W84" s="943"/>
      <c r="X84" s="943"/>
      <c r="Y84" s="943"/>
      <c r="Z84" s="946" t="s">
        <v>168</v>
      </c>
      <c r="AA84" s="946"/>
      <c r="AB84" s="946"/>
      <c r="AC84" s="946"/>
      <c r="AD84" s="946"/>
      <c r="AE84" s="946"/>
      <c r="AF84" s="946"/>
      <c r="AG84" s="946"/>
      <c r="AH84" s="946"/>
      <c r="AI84" s="945"/>
      <c r="AJ84" s="945"/>
      <c r="AK84" s="945"/>
      <c r="AL84" s="945"/>
      <c r="AM84" s="945"/>
      <c r="AN84" s="945"/>
      <c r="AO84" s="945"/>
      <c r="AP84" s="945"/>
      <c r="AQ84" s="945"/>
      <c r="AR84" s="945"/>
      <c r="AS84" s="945"/>
      <c r="AT84" s="945"/>
      <c r="AU84" s="945"/>
      <c r="AV84" s="945"/>
      <c r="AW84" s="945"/>
      <c r="AX84" s="945"/>
      <c r="AY84" s="945"/>
      <c r="AZ84" s="945"/>
      <c r="BA84" s="123"/>
      <c r="BB84" s="123"/>
      <c r="BC84" s="123"/>
      <c r="BD84" s="124"/>
    </row>
    <row r="85" spans="2:75" s="79" customFormat="1" ht="40.5" customHeight="1">
      <c r="B85" s="78" t="s">
        <v>169</v>
      </c>
      <c r="C85" s="78"/>
      <c r="D85" s="934" t="s">
        <v>170</v>
      </c>
      <c r="E85" s="934"/>
      <c r="F85" s="934"/>
      <c r="G85" s="934"/>
      <c r="H85" s="934"/>
      <c r="I85" s="934"/>
      <c r="J85" s="934"/>
      <c r="K85" s="934"/>
      <c r="L85" s="934"/>
      <c r="M85" s="934"/>
      <c r="N85" s="934"/>
      <c r="O85" s="934"/>
      <c r="P85" s="934"/>
      <c r="Q85" s="934"/>
      <c r="R85" s="934"/>
      <c r="S85" s="934"/>
      <c r="T85" s="934"/>
      <c r="U85" s="934"/>
      <c r="V85" s="934"/>
      <c r="W85" s="934"/>
      <c r="X85" s="934"/>
      <c r="Y85" s="934"/>
      <c r="Z85" s="934"/>
      <c r="AA85" s="934"/>
      <c r="AB85" s="934"/>
      <c r="AC85" s="934"/>
      <c r="AD85" s="934"/>
      <c r="AE85" s="934"/>
      <c r="AF85" s="934"/>
      <c r="AG85" s="934"/>
      <c r="AH85" s="934"/>
      <c r="AI85" s="934"/>
      <c r="AJ85" s="934"/>
      <c r="AK85" s="934"/>
      <c r="AL85" s="934"/>
      <c r="AM85" s="934"/>
      <c r="AN85" s="934"/>
      <c r="AO85" s="934"/>
      <c r="AP85" s="934"/>
      <c r="AQ85" s="934"/>
      <c r="AR85" s="934"/>
      <c r="AS85" s="934"/>
      <c r="AT85" s="934"/>
      <c r="AU85" s="934"/>
      <c r="AV85" s="934"/>
      <c r="AW85" s="934"/>
      <c r="AX85" s="934"/>
      <c r="AY85" s="934"/>
      <c r="AZ85" s="934"/>
      <c r="BA85" s="934"/>
      <c r="BB85" s="934"/>
      <c r="BC85" s="934"/>
      <c r="BD85" s="934"/>
      <c r="BE85" s="934"/>
      <c r="BF85" s="934"/>
      <c r="BG85" s="934"/>
      <c r="BH85" s="934"/>
    </row>
    <row r="86" spans="2:75" s="79" customFormat="1" ht="30.75" customHeight="1">
      <c r="B86" s="125"/>
      <c r="C86" s="80"/>
      <c r="D86" s="935" t="s">
        <v>171</v>
      </c>
      <c r="E86" s="935"/>
      <c r="F86" s="935"/>
      <c r="G86" s="935"/>
      <c r="H86" s="935"/>
      <c r="I86" s="935"/>
      <c r="J86" s="935"/>
      <c r="K86" s="935"/>
      <c r="L86" s="935"/>
      <c r="M86" s="935"/>
      <c r="N86" s="935"/>
      <c r="O86" s="935"/>
      <c r="P86" s="935"/>
      <c r="Q86" s="935"/>
      <c r="R86" s="935"/>
      <c r="S86" s="935"/>
      <c r="T86" s="935"/>
      <c r="U86" s="935"/>
      <c r="V86" s="935"/>
      <c r="W86" s="935"/>
      <c r="X86" s="935"/>
      <c r="Y86" s="935"/>
      <c r="Z86" s="935"/>
      <c r="AA86" s="935"/>
      <c r="AB86" s="935"/>
      <c r="AC86" s="935"/>
      <c r="AD86" s="935"/>
      <c r="AE86" s="935"/>
      <c r="AF86" s="935"/>
      <c r="AG86" s="935"/>
      <c r="AH86" s="935"/>
      <c r="AI86" s="935"/>
      <c r="AJ86" s="935"/>
      <c r="AK86" s="935"/>
      <c r="AL86" s="935"/>
      <c r="AM86" s="935"/>
      <c r="AN86" s="935"/>
      <c r="AO86" s="935"/>
      <c r="AP86" s="935"/>
      <c r="AQ86" s="935"/>
      <c r="AR86" s="935"/>
      <c r="AS86" s="935"/>
      <c r="AT86" s="935"/>
      <c r="AU86" s="935"/>
      <c r="AV86" s="935"/>
      <c r="AW86" s="935"/>
      <c r="AX86" s="935"/>
      <c r="AY86" s="935"/>
      <c r="AZ86" s="935"/>
      <c r="BA86" s="935"/>
      <c r="BB86" s="935"/>
      <c r="BC86" s="935"/>
      <c r="BD86" s="935"/>
      <c r="BE86" s="935"/>
      <c r="BF86" s="935"/>
      <c r="BG86" s="935"/>
      <c r="BH86" s="935"/>
    </row>
    <row r="87" spans="2:75" s="126" customFormat="1" ht="27.75" customHeight="1">
      <c r="B87" s="936" t="s">
        <v>172</v>
      </c>
      <c r="C87" s="936"/>
      <c r="D87" s="936"/>
      <c r="E87" s="936"/>
      <c r="F87" s="936"/>
      <c r="G87" s="936"/>
      <c r="H87" s="936"/>
      <c r="I87" s="936"/>
      <c r="J87" s="936"/>
      <c r="K87" s="936"/>
      <c r="L87" s="936"/>
      <c r="M87" s="936"/>
      <c r="N87" s="936"/>
      <c r="O87" s="936"/>
      <c r="P87" s="936"/>
      <c r="Q87" s="936"/>
      <c r="R87" s="936"/>
      <c r="S87" s="936"/>
      <c r="T87" s="936"/>
      <c r="U87" s="936"/>
      <c r="V87" s="936"/>
      <c r="W87" s="936"/>
      <c r="X87" s="936"/>
      <c r="Y87" s="936"/>
      <c r="Z87" s="936"/>
      <c r="AA87" s="936"/>
      <c r="AB87" s="936"/>
      <c r="AC87" s="936"/>
      <c r="AD87" s="936"/>
      <c r="AE87" s="936"/>
      <c r="AF87" s="936"/>
      <c r="AG87" s="936"/>
      <c r="AH87" s="936"/>
      <c r="AI87" s="936"/>
      <c r="AJ87" s="936"/>
      <c r="AK87" s="936"/>
      <c r="AL87" s="936"/>
      <c r="AM87" s="936"/>
      <c r="AN87" s="936"/>
      <c r="AO87" s="936"/>
      <c r="AP87" s="936"/>
      <c r="AQ87" s="936"/>
      <c r="AR87" s="936"/>
      <c r="AS87" s="936"/>
      <c r="AT87" s="936"/>
      <c r="AU87" s="936"/>
      <c r="AV87" s="936"/>
      <c r="AW87" s="936"/>
      <c r="AX87" s="936"/>
      <c r="AY87" s="936"/>
      <c r="AZ87" s="936"/>
      <c r="BA87" s="936"/>
      <c r="BB87" s="936"/>
      <c r="BC87" s="936"/>
      <c r="BD87" s="936"/>
      <c r="BE87" s="936"/>
      <c r="BN87" s="127"/>
      <c r="BO87" s="127"/>
      <c r="BP87" s="127"/>
      <c r="BQ87" s="127"/>
      <c r="BR87" s="127"/>
      <c r="BS87" s="127"/>
      <c r="BT87" s="253"/>
      <c r="BU87" s="253"/>
      <c r="BV87" s="253"/>
      <c r="BW87" s="253"/>
    </row>
    <row r="88" spans="2:75" s="128" customFormat="1" ht="28.5" customHeight="1">
      <c r="B88" s="937"/>
      <c r="C88" s="937"/>
      <c r="D88" s="937"/>
      <c r="E88" s="937"/>
      <c r="F88" s="937"/>
      <c r="G88" s="937"/>
      <c r="H88" s="937"/>
      <c r="I88" s="937"/>
      <c r="J88" s="937"/>
      <c r="K88" s="937"/>
      <c r="L88" s="937"/>
      <c r="M88" s="937"/>
      <c r="N88" s="937"/>
      <c r="O88" s="937"/>
      <c r="P88" s="937"/>
      <c r="Q88" s="937"/>
      <c r="R88" s="937"/>
      <c r="S88" s="937"/>
      <c r="T88" s="937"/>
      <c r="U88" s="937"/>
      <c r="V88" s="937"/>
      <c r="W88" s="937"/>
      <c r="X88" s="937"/>
      <c r="Y88" s="937"/>
      <c r="Z88" s="937"/>
      <c r="AA88" s="937"/>
      <c r="AB88" s="937"/>
      <c r="AC88" s="937"/>
      <c r="AD88" s="937"/>
      <c r="AE88" s="937"/>
      <c r="AF88" s="937"/>
      <c r="AG88" s="937"/>
      <c r="AH88" s="937"/>
      <c r="AI88" s="937"/>
      <c r="AJ88" s="937"/>
      <c r="AK88" s="937"/>
      <c r="AL88" s="937"/>
      <c r="AM88" s="937"/>
      <c r="AN88" s="937"/>
      <c r="AO88" s="937"/>
      <c r="AP88" s="937"/>
      <c r="AQ88" s="937"/>
      <c r="AR88" s="937"/>
      <c r="AS88" s="937"/>
      <c r="AT88" s="937"/>
      <c r="AU88" s="937"/>
      <c r="AV88" s="937"/>
      <c r="AW88" s="937"/>
      <c r="AX88" s="937"/>
      <c r="AY88" s="937"/>
      <c r="AZ88" s="937"/>
      <c r="BA88" s="937"/>
      <c r="BB88" s="937"/>
      <c r="BC88" s="937"/>
      <c r="BD88" s="937"/>
      <c r="BE88" s="937"/>
      <c r="BF88" s="937"/>
      <c r="BG88" s="937"/>
      <c r="BH88" s="937"/>
      <c r="BN88" s="265" t="b">
        <f>AS!C6</f>
        <v>0</v>
      </c>
      <c r="BO88" s="265" t="b">
        <f>AS!D6</f>
        <v>0</v>
      </c>
      <c r="BP88" s="265" t="b">
        <f>AS!E6</f>
        <v>0</v>
      </c>
      <c r="BQ88" s="265" t="b">
        <f>AS!F6</f>
        <v>0</v>
      </c>
      <c r="BR88" s="265" t="b">
        <f>AS!G6</f>
        <v>0</v>
      </c>
      <c r="BS88" s="265" t="b">
        <f>AS!H6</f>
        <v>0</v>
      </c>
      <c r="BT88" s="265" t="b">
        <f>AS!I6</f>
        <v>0</v>
      </c>
      <c r="BU88" s="265" t="b">
        <f>AS!J6</f>
        <v>0</v>
      </c>
      <c r="BV88" s="265"/>
      <c r="BW88" s="265"/>
    </row>
    <row r="89" spans="2:75" s="128" customFormat="1" ht="33" customHeight="1">
      <c r="B89" s="129"/>
      <c r="C89" s="129"/>
      <c r="D89" s="129"/>
      <c r="E89" s="129"/>
      <c r="F89" s="129"/>
      <c r="G89" s="129"/>
      <c r="H89" s="129"/>
      <c r="I89" s="129"/>
      <c r="J89" s="129"/>
      <c r="K89" s="129"/>
      <c r="L89" s="129"/>
      <c r="M89" s="129"/>
      <c r="N89" s="129"/>
      <c r="O89" s="129"/>
      <c r="P89" s="938"/>
      <c r="Q89" s="938"/>
      <c r="R89" s="938"/>
      <c r="S89" s="938"/>
      <c r="T89" s="938"/>
      <c r="U89" s="938"/>
      <c r="V89" s="938"/>
      <c r="W89" s="938"/>
      <c r="X89" s="938"/>
      <c r="Y89" s="938"/>
      <c r="Z89" s="129"/>
      <c r="AA89" s="129"/>
      <c r="AB89" s="129"/>
      <c r="AC89" s="129"/>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29"/>
      <c r="BA89" s="129"/>
      <c r="BB89" s="129"/>
      <c r="BC89" s="129"/>
      <c r="BD89" s="129"/>
      <c r="BE89" s="129"/>
      <c r="BF89" s="129"/>
      <c r="BG89" s="129"/>
      <c r="BH89" s="129"/>
    </row>
    <row r="90" spans="2:75" s="131" customFormat="1" ht="33.75" customHeight="1">
      <c r="B90" s="939" t="s">
        <v>173</v>
      </c>
      <c r="C90" s="940"/>
      <c r="D90" s="940"/>
      <c r="E90" s="940"/>
      <c r="F90" s="940"/>
      <c r="G90" s="940"/>
      <c r="H90" s="940"/>
      <c r="I90" s="940"/>
      <c r="J90" s="940"/>
      <c r="K90" s="940"/>
      <c r="L90" s="940"/>
      <c r="M90" s="940"/>
      <c r="N90" s="940"/>
      <c r="O90" s="940"/>
      <c r="P90" s="940"/>
      <c r="Q90" s="940"/>
      <c r="R90" s="940"/>
      <c r="S90" s="940"/>
      <c r="T90" s="940"/>
      <c r="U90" s="940"/>
      <c r="V90" s="940"/>
      <c r="W90" s="940"/>
      <c r="X90" s="940"/>
      <c r="Y90" s="940"/>
      <c r="Z90" s="940"/>
      <c r="AA90" s="940"/>
      <c r="AB90" s="940"/>
      <c r="AC90" s="940"/>
      <c r="AD90" s="940"/>
      <c r="AE90" s="940"/>
      <c r="AF90" s="940"/>
      <c r="AG90" s="940"/>
      <c r="AH90" s="940"/>
      <c r="AI90" s="940"/>
      <c r="AJ90" s="940"/>
      <c r="AK90" s="940"/>
      <c r="AL90" s="941"/>
      <c r="AM90" s="941"/>
      <c r="AN90" s="941"/>
      <c r="AO90" s="941"/>
      <c r="AP90" s="941"/>
      <c r="AQ90" s="130"/>
      <c r="AR90" s="130"/>
      <c r="AS90" s="130"/>
      <c r="AT90" s="130"/>
      <c r="AU90" s="130"/>
      <c r="AV90" s="130"/>
    </row>
    <row r="91" spans="2:75" s="133" customFormat="1" ht="13.5" customHeight="1">
      <c r="B91" s="116"/>
      <c r="C91" s="132"/>
      <c r="D91" s="132"/>
      <c r="E91" s="940"/>
      <c r="F91" s="940"/>
      <c r="G91" s="940"/>
      <c r="H91" s="940"/>
      <c r="I91" s="940"/>
      <c r="J91" s="940"/>
      <c r="K91" s="940"/>
      <c r="L91" s="940"/>
      <c r="M91" s="940"/>
      <c r="N91" s="940"/>
      <c r="O91" s="940"/>
      <c r="P91" s="940"/>
      <c r="Q91" s="940"/>
      <c r="R91" s="940"/>
      <c r="S91" s="940"/>
      <c r="T91" s="940"/>
      <c r="U91" s="940"/>
      <c r="V91" s="940"/>
      <c r="W91" s="940"/>
      <c r="X91" s="940"/>
      <c r="Y91" s="940"/>
      <c r="Z91" s="940"/>
      <c r="AA91" s="940"/>
      <c r="AB91" s="940"/>
      <c r="AC91" s="940"/>
      <c r="AD91" s="940"/>
      <c r="AE91" s="940"/>
      <c r="AF91" s="940"/>
      <c r="AG91" s="940"/>
      <c r="AH91" s="940"/>
      <c r="AI91" s="940"/>
      <c r="AJ91" s="940"/>
      <c r="AK91" s="940"/>
      <c r="AL91" s="940"/>
      <c r="AM91" s="940"/>
      <c r="AN91" s="940"/>
      <c r="AO91" s="941"/>
      <c r="AP91" s="941"/>
      <c r="AQ91" s="941"/>
      <c r="AR91" s="941"/>
      <c r="AS91" s="941"/>
      <c r="AT91" s="130"/>
      <c r="AU91" s="130"/>
      <c r="AV91" s="130"/>
      <c r="AW91" s="130"/>
      <c r="AX91" s="130"/>
      <c r="AY91" s="130"/>
      <c r="AZ91" s="131"/>
      <c r="BA91" s="131"/>
      <c r="BB91" s="131"/>
      <c r="BC91" s="131"/>
      <c r="BD91" s="131"/>
      <c r="BE91" s="131"/>
      <c r="BF91" s="131"/>
      <c r="BG91" s="131"/>
      <c r="BH91" s="131"/>
      <c r="BI91" s="131"/>
    </row>
    <row r="92" spans="2:75" s="133" customFormat="1" ht="19.5" customHeight="1">
      <c r="B92" s="116"/>
      <c r="C92" s="932" t="s">
        <v>174</v>
      </c>
      <c r="D92" s="932"/>
      <c r="E92" s="932"/>
      <c r="F92" s="932"/>
      <c r="G92" s="932"/>
      <c r="H92" s="932"/>
      <c r="I92" s="932"/>
      <c r="J92" s="932"/>
      <c r="K92" s="932"/>
      <c r="L92" s="932"/>
      <c r="M92" s="932"/>
      <c r="N92" s="932"/>
      <c r="O92" s="932"/>
      <c r="P92" s="932"/>
      <c r="Q92" s="932"/>
      <c r="R92" s="932"/>
      <c r="S92" s="932"/>
      <c r="T92" s="932"/>
      <c r="U92" s="932"/>
      <c r="V92" s="932"/>
      <c r="W92" s="932"/>
      <c r="X92" s="932"/>
      <c r="Y92" s="932"/>
      <c r="Z92" s="932"/>
      <c r="AA92" s="932"/>
      <c r="AB92" s="932"/>
      <c r="AC92" s="932"/>
      <c r="AD92" s="932"/>
      <c r="AE92" s="932"/>
      <c r="AF92" s="932"/>
      <c r="AG92" s="932"/>
      <c r="AH92" s="932"/>
      <c r="AI92" s="932"/>
      <c r="AJ92" s="932"/>
      <c r="AK92" s="932"/>
      <c r="AL92" s="932"/>
      <c r="AM92" s="932"/>
      <c r="AN92" s="932"/>
      <c r="AO92" s="932"/>
      <c r="AP92" s="932"/>
      <c r="AQ92" s="932"/>
      <c r="AR92" s="932"/>
      <c r="AS92" s="932"/>
      <c r="AT92" s="932"/>
      <c r="AU92" s="932"/>
      <c r="AV92" s="932"/>
      <c r="AW92" s="932"/>
      <c r="AX92" s="932"/>
      <c r="AY92" s="932"/>
      <c r="AZ92" s="932"/>
      <c r="BA92" s="932"/>
      <c r="BB92" s="932"/>
      <c r="BC92" s="932"/>
      <c r="BD92" s="932"/>
      <c r="BE92" s="932"/>
      <c r="BF92" s="932"/>
      <c r="BG92" s="932"/>
      <c r="BH92" s="932"/>
      <c r="BI92" s="932"/>
    </row>
    <row r="93" spans="2:75" s="133" customFormat="1" ht="32.1" customHeight="1">
      <c r="B93" s="116"/>
      <c r="C93" s="933" t="s">
        <v>174</v>
      </c>
      <c r="D93" s="933"/>
      <c r="E93" s="933"/>
      <c r="F93" s="933"/>
      <c r="G93" s="933"/>
      <c r="H93" s="933"/>
      <c r="I93" s="933"/>
      <c r="J93" s="933"/>
      <c r="K93" s="933"/>
      <c r="L93" s="933"/>
      <c r="M93" s="933"/>
      <c r="N93" s="933"/>
      <c r="O93" s="933"/>
      <c r="P93" s="933"/>
      <c r="Q93" s="933"/>
      <c r="R93" s="933"/>
      <c r="S93" s="933"/>
      <c r="T93" s="933"/>
      <c r="U93" s="933"/>
      <c r="V93" s="933"/>
      <c r="W93" s="933"/>
      <c r="X93" s="933"/>
      <c r="Y93" s="933"/>
      <c r="Z93" s="933"/>
      <c r="AA93" s="933"/>
      <c r="AB93" s="933"/>
      <c r="AC93" s="933"/>
      <c r="AD93" s="933"/>
      <c r="AE93" s="933"/>
      <c r="AF93" s="933"/>
      <c r="AG93" s="933"/>
      <c r="AH93" s="933"/>
      <c r="AI93" s="933"/>
      <c r="AJ93" s="933"/>
      <c r="AK93" s="933"/>
      <c r="AL93" s="933"/>
      <c r="AM93" s="933"/>
      <c r="AN93" s="933"/>
      <c r="AO93" s="933"/>
      <c r="AP93" s="933"/>
      <c r="AQ93" s="933"/>
      <c r="AR93" s="933"/>
      <c r="AS93" s="933"/>
      <c r="AT93" s="933"/>
      <c r="AU93" s="933"/>
      <c r="AV93" s="933"/>
      <c r="AW93" s="933"/>
      <c r="AX93" s="933"/>
      <c r="AY93" s="933"/>
      <c r="AZ93" s="933"/>
      <c r="BA93" s="933"/>
      <c r="BB93" s="933"/>
      <c r="BC93" s="933"/>
      <c r="BD93" s="933"/>
      <c r="BE93" s="933"/>
      <c r="BF93" s="933"/>
      <c r="BG93" s="933"/>
      <c r="BH93" s="933"/>
      <c r="BI93" s="933"/>
    </row>
    <row r="94" spans="2:75" s="133" customFormat="1" ht="32.1" customHeight="1">
      <c r="B94" s="116"/>
      <c r="C94" s="932"/>
      <c r="D94" s="932"/>
      <c r="E94" s="932"/>
      <c r="F94" s="932"/>
      <c r="G94" s="932"/>
      <c r="H94" s="932"/>
      <c r="I94" s="932"/>
      <c r="J94" s="932"/>
      <c r="K94" s="932"/>
      <c r="L94" s="932"/>
      <c r="M94" s="932"/>
      <c r="N94" s="932"/>
      <c r="O94" s="932"/>
      <c r="P94" s="932"/>
      <c r="Q94" s="932"/>
      <c r="R94" s="932"/>
      <c r="S94" s="932"/>
      <c r="T94" s="932"/>
      <c r="U94" s="932"/>
      <c r="V94" s="932"/>
      <c r="W94" s="932"/>
      <c r="X94" s="932"/>
      <c r="Y94" s="932"/>
      <c r="Z94" s="932"/>
      <c r="AA94" s="932"/>
      <c r="AB94" s="932"/>
      <c r="AC94" s="932"/>
      <c r="AD94" s="932"/>
      <c r="AE94" s="932"/>
      <c r="AF94" s="932"/>
      <c r="AG94" s="932"/>
      <c r="AH94" s="932"/>
      <c r="AI94" s="932"/>
      <c r="AJ94" s="932"/>
      <c r="AK94" s="932"/>
      <c r="AL94" s="932"/>
      <c r="AM94" s="932"/>
      <c r="AN94" s="932"/>
      <c r="AO94" s="932"/>
      <c r="AP94" s="932"/>
      <c r="AQ94" s="932"/>
      <c r="AR94" s="932"/>
      <c r="AS94" s="932"/>
      <c r="AT94" s="932"/>
      <c r="AU94" s="932"/>
      <c r="AV94" s="932"/>
      <c r="AW94" s="932"/>
      <c r="AX94" s="932"/>
      <c r="AY94" s="932"/>
      <c r="AZ94" s="932"/>
      <c r="BA94" s="932"/>
      <c r="BB94" s="932"/>
      <c r="BC94" s="932"/>
      <c r="BD94" s="932"/>
      <c r="BE94" s="932"/>
      <c r="BF94" s="932"/>
      <c r="BG94" s="932"/>
      <c r="BH94" s="932"/>
      <c r="BI94" s="932"/>
    </row>
    <row r="95" spans="2:75" s="133" customFormat="1" ht="25.5" customHeight="1">
      <c r="B95" s="116"/>
      <c r="C95" s="932"/>
      <c r="D95" s="932"/>
      <c r="E95" s="932"/>
      <c r="F95" s="932"/>
      <c r="G95" s="932"/>
      <c r="H95" s="932"/>
      <c r="I95" s="932"/>
      <c r="J95" s="932"/>
      <c r="K95" s="932"/>
      <c r="L95" s="932"/>
      <c r="M95" s="932"/>
      <c r="N95" s="932"/>
      <c r="O95" s="932"/>
      <c r="P95" s="932"/>
      <c r="Q95" s="932"/>
      <c r="R95" s="932"/>
      <c r="S95" s="932"/>
      <c r="T95" s="932"/>
      <c r="U95" s="932"/>
      <c r="V95" s="932"/>
      <c r="W95" s="932"/>
      <c r="X95" s="932"/>
      <c r="Y95" s="932"/>
      <c r="Z95" s="932"/>
      <c r="AA95" s="932"/>
      <c r="AB95" s="932"/>
      <c r="AC95" s="932"/>
      <c r="AD95" s="932"/>
      <c r="AE95" s="932"/>
      <c r="AF95" s="932"/>
      <c r="AG95" s="932"/>
      <c r="AH95" s="932"/>
      <c r="AI95" s="932"/>
      <c r="AJ95" s="932"/>
      <c r="AK95" s="932"/>
      <c r="AL95" s="932"/>
      <c r="AM95" s="932"/>
      <c r="AN95" s="932"/>
      <c r="AO95" s="932"/>
      <c r="AP95" s="932"/>
      <c r="AQ95" s="932"/>
      <c r="AR95" s="932"/>
      <c r="AS95" s="932"/>
      <c r="AT95" s="932"/>
      <c r="AU95" s="932"/>
      <c r="AV95" s="932"/>
      <c r="AW95" s="932"/>
      <c r="AX95" s="932"/>
      <c r="AY95" s="932"/>
      <c r="AZ95" s="932"/>
      <c r="BA95" s="932"/>
      <c r="BB95" s="932"/>
      <c r="BC95" s="932"/>
      <c r="BD95" s="932"/>
      <c r="BE95" s="932"/>
      <c r="BF95" s="932"/>
      <c r="BG95" s="932"/>
      <c r="BH95" s="932"/>
      <c r="BI95" s="932"/>
    </row>
    <row r="96" spans="2:75" s="133" customFormat="1" ht="25.5" customHeight="1">
      <c r="B96" s="925" t="s">
        <v>473</v>
      </c>
      <c r="C96" s="925"/>
      <c r="D96" s="925"/>
      <c r="E96" s="925"/>
      <c r="F96" s="925"/>
      <c r="G96" s="925"/>
      <c r="H96" s="925"/>
      <c r="I96" s="925"/>
      <c r="J96" s="925"/>
      <c r="K96" s="925"/>
      <c r="L96" s="925"/>
      <c r="M96" s="925"/>
      <c r="N96" s="925"/>
      <c r="O96" s="925"/>
      <c r="P96" s="925"/>
      <c r="Q96" s="925"/>
      <c r="R96" s="925"/>
      <c r="S96" s="925"/>
      <c r="T96" s="925"/>
      <c r="U96" s="925"/>
      <c r="V96" s="925"/>
      <c r="W96" s="925"/>
      <c r="X96" s="925"/>
      <c r="Y96" s="925"/>
      <c r="Z96" s="925"/>
      <c r="AA96" s="925"/>
      <c r="AB96" s="925"/>
      <c r="AC96" s="925"/>
      <c r="AD96" s="925"/>
      <c r="AE96" s="925"/>
      <c r="AF96" s="925"/>
      <c r="AG96" s="925"/>
      <c r="AH96" s="925"/>
      <c r="AI96" s="925"/>
      <c r="AJ96" s="925"/>
      <c r="AK96" s="925"/>
      <c r="AL96" s="925"/>
      <c r="AM96" s="925"/>
      <c r="AN96" s="925"/>
      <c r="AO96" s="925"/>
      <c r="AP96" s="925"/>
      <c r="AQ96" s="925"/>
      <c r="AR96" s="925"/>
      <c r="AS96" s="925"/>
      <c r="AT96" s="925"/>
      <c r="AU96" s="925"/>
      <c r="AV96" s="925"/>
      <c r="AW96" s="925"/>
      <c r="AX96" s="925"/>
      <c r="AY96" s="925"/>
      <c r="AZ96" s="925"/>
      <c r="BA96" s="925"/>
      <c r="BB96" s="925"/>
      <c r="BC96" s="925"/>
      <c r="BD96" s="925"/>
      <c r="BE96" s="925"/>
    </row>
    <row r="97" spans="1:89" s="133" customFormat="1" ht="37.5" customHeight="1">
      <c r="C97" s="134"/>
      <c r="D97" s="928" t="s">
        <v>175</v>
      </c>
      <c r="E97" s="928"/>
      <c r="F97" s="928"/>
      <c r="G97" s="928"/>
      <c r="H97" s="928"/>
      <c r="I97" s="928"/>
      <c r="J97" s="928"/>
      <c r="K97" s="928"/>
      <c r="L97" s="928"/>
      <c r="M97" s="928"/>
      <c r="N97" s="928"/>
      <c r="O97" s="928"/>
      <c r="P97" s="928"/>
      <c r="Q97" s="928"/>
      <c r="R97" s="928"/>
      <c r="S97" s="928"/>
      <c r="T97" s="928"/>
      <c r="U97" s="928"/>
      <c r="V97" s="928"/>
      <c r="W97" s="928"/>
      <c r="X97" s="928"/>
      <c r="Y97" s="928"/>
      <c r="Z97" s="928"/>
      <c r="AA97" s="928"/>
      <c r="AB97" s="928"/>
      <c r="AC97" s="928"/>
      <c r="AD97" s="928"/>
      <c r="AE97" s="928"/>
      <c r="AF97" s="928"/>
      <c r="AG97" s="928"/>
      <c r="AH97" s="928"/>
      <c r="AI97" s="928"/>
      <c r="AJ97" s="928"/>
      <c r="AK97" s="928"/>
      <c r="AL97" s="928"/>
      <c r="AM97" s="928"/>
      <c r="AN97" s="928"/>
      <c r="AO97" s="928"/>
      <c r="AP97" s="928"/>
      <c r="AQ97" s="928"/>
      <c r="AR97" s="928"/>
      <c r="AS97" s="928"/>
      <c r="AT97" s="928"/>
      <c r="AU97" s="928"/>
      <c r="AV97" s="928"/>
      <c r="AW97" s="928"/>
      <c r="AX97" s="928"/>
      <c r="AY97" s="928"/>
      <c r="AZ97" s="928"/>
      <c r="BA97" s="928"/>
      <c r="BB97" s="928"/>
      <c r="BC97" s="928"/>
      <c r="BD97" s="928"/>
      <c r="BE97" s="928"/>
      <c r="BF97" s="928"/>
      <c r="BG97" s="928"/>
      <c r="BH97" s="928"/>
    </row>
    <row r="98" spans="1:89" s="133" customFormat="1" ht="31.9" customHeight="1">
      <c r="C98" s="135"/>
      <c r="D98" s="929" t="s">
        <v>176</v>
      </c>
      <c r="E98" s="930"/>
      <c r="F98" s="930"/>
      <c r="G98" s="930"/>
      <c r="H98" s="930"/>
      <c r="I98" s="930"/>
      <c r="J98" s="930"/>
      <c r="K98" s="930"/>
      <c r="L98" s="930"/>
      <c r="M98" s="930"/>
      <c r="N98" s="930"/>
      <c r="O98" s="930"/>
      <c r="P98" s="930"/>
      <c r="Q98" s="930"/>
      <c r="R98" s="930"/>
      <c r="S98" s="930"/>
      <c r="T98" s="930"/>
      <c r="U98" s="930"/>
      <c r="V98" s="930"/>
      <c r="W98" s="930"/>
      <c r="X98" s="930"/>
      <c r="Y98" s="930"/>
      <c r="Z98" s="930"/>
      <c r="AA98" s="930"/>
      <c r="AB98" s="930"/>
      <c r="AC98" s="930"/>
      <c r="AD98" s="930"/>
      <c r="AE98" s="930"/>
      <c r="AF98" s="930"/>
      <c r="AG98" s="930"/>
      <c r="AH98" s="930"/>
      <c r="AI98" s="930"/>
      <c r="AJ98" s="930"/>
      <c r="AK98" s="930"/>
      <c r="AL98" s="930"/>
      <c r="AM98" s="930"/>
      <c r="AN98" s="930"/>
      <c r="AO98" s="930"/>
      <c r="AP98" s="930"/>
      <c r="AQ98" s="930"/>
      <c r="AR98" s="930"/>
      <c r="AS98" s="930"/>
      <c r="AT98" s="930"/>
      <c r="AU98" s="930"/>
      <c r="AV98" s="930"/>
      <c r="AW98" s="930"/>
      <c r="AX98" s="930"/>
      <c r="AY98" s="930"/>
      <c r="AZ98" s="930"/>
      <c r="BA98" s="930"/>
      <c r="BB98" s="930"/>
      <c r="BC98" s="930"/>
      <c r="BD98" s="930"/>
      <c r="BE98" s="136"/>
      <c r="BF98" s="116"/>
      <c r="BL98" s="344"/>
      <c r="BY98" s="926"/>
      <c r="BZ98" s="926"/>
      <c r="CA98" s="926"/>
      <c r="CB98" s="926"/>
      <c r="CC98" s="926"/>
      <c r="CD98" s="926"/>
      <c r="CE98" s="926"/>
      <c r="CF98" s="926"/>
      <c r="CG98" s="926"/>
      <c r="CH98" s="926"/>
      <c r="CI98" s="926"/>
      <c r="CJ98" s="926"/>
      <c r="CK98" s="926"/>
    </row>
    <row r="99" spans="1:89" s="133" customFormat="1" ht="29.25" customHeight="1">
      <c r="B99" s="904" t="s">
        <v>474</v>
      </c>
      <c r="C99" s="904"/>
      <c r="D99" s="904"/>
      <c r="E99" s="904"/>
      <c r="F99" s="904"/>
      <c r="G99" s="904"/>
      <c r="H99" s="904"/>
      <c r="I99" s="904"/>
      <c r="J99" s="904"/>
      <c r="K99" s="904"/>
      <c r="L99" s="904"/>
      <c r="M99" s="904"/>
      <c r="N99" s="137"/>
      <c r="O99" s="137"/>
      <c r="P99" s="931" t="s">
        <v>582</v>
      </c>
      <c r="Q99" s="931"/>
      <c r="R99" s="931"/>
      <c r="S99" s="931"/>
      <c r="T99" s="931"/>
      <c r="U99" s="931"/>
      <c r="V99" s="931"/>
      <c r="W99" s="931"/>
      <c r="X99" s="931"/>
      <c r="Y99" s="931"/>
      <c r="Z99" s="931"/>
      <c r="AA99" s="931"/>
      <c r="AB99" s="931"/>
      <c r="AC99" s="931"/>
      <c r="AD99" s="931"/>
      <c r="AE99" s="925" t="s">
        <v>475</v>
      </c>
      <c r="AF99" s="925"/>
      <c r="AG99" s="925"/>
      <c r="AH99" s="925"/>
      <c r="AI99" s="925"/>
      <c r="AJ99" s="925"/>
      <c r="AK99" s="925"/>
      <c r="AL99" s="925"/>
      <c r="AM99" s="925"/>
      <c r="AN99" s="925"/>
      <c r="AO99" s="925"/>
      <c r="AP99" s="925"/>
      <c r="AQ99" s="925"/>
      <c r="AR99" s="925"/>
      <c r="AS99" s="925"/>
      <c r="AT99" s="925"/>
      <c r="AU99" s="925"/>
      <c r="AV99" s="925"/>
      <c r="AW99" s="925"/>
      <c r="AX99" s="925"/>
      <c r="AY99" s="925"/>
      <c r="AZ99" s="925"/>
      <c r="BA99" s="925"/>
      <c r="BB99" s="925"/>
      <c r="BC99" s="925"/>
      <c r="BD99" s="925"/>
      <c r="BE99" s="137"/>
      <c r="BH99" s="138"/>
      <c r="BY99" s="926"/>
      <c r="BZ99" s="926"/>
      <c r="CA99" s="926"/>
      <c r="CB99" s="926"/>
      <c r="CC99" s="926"/>
      <c r="CD99" s="926"/>
      <c r="CE99" s="926"/>
      <c r="CF99" s="926"/>
      <c r="CG99" s="926"/>
      <c r="CH99" s="926"/>
      <c r="CI99" s="926"/>
      <c r="CJ99" s="926"/>
      <c r="CK99" s="926"/>
    </row>
    <row r="100" spans="1:89" s="133" customFormat="1" ht="33.75" customHeight="1">
      <c r="B100" s="890" t="s">
        <v>583</v>
      </c>
      <c r="C100" s="890"/>
      <c r="D100" s="890"/>
      <c r="E100" s="890"/>
      <c r="F100" s="890"/>
      <c r="G100" s="890"/>
      <c r="H100" s="890"/>
      <c r="I100" s="890"/>
      <c r="J100" s="890"/>
      <c r="K100" s="890"/>
      <c r="L100" s="890"/>
      <c r="M100" s="890"/>
      <c r="N100" s="890"/>
      <c r="O100" s="890"/>
      <c r="P100" s="924" t="s">
        <v>177</v>
      </c>
      <c r="Q100" s="924"/>
      <c r="R100" s="924"/>
      <c r="S100" s="924"/>
      <c r="T100" s="924"/>
      <c r="U100" s="924"/>
      <c r="V100" s="924"/>
      <c r="W100" s="924"/>
      <c r="X100" s="924"/>
      <c r="Y100" s="924"/>
      <c r="Z100" s="924"/>
      <c r="AA100" s="924"/>
      <c r="AB100" s="924"/>
      <c r="AC100" s="924"/>
      <c r="AD100" s="924"/>
      <c r="AE100" s="925" t="s">
        <v>476</v>
      </c>
      <c r="AF100" s="925"/>
      <c r="AG100" s="925"/>
      <c r="AH100" s="925"/>
      <c r="AI100" s="925"/>
      <c r="AJ100" s="925"/>
      <c r="AK100" s="925"/>
      <c r="AL100" s="925"/>
      <c r="AM100" s="925"/>
      <c r="AN100" s="925"/>
      <c r="AO100" s="925"/>
      <c r="AP100" s="925"/>
      <c r="AQ100" s="925"/>
      <c r="AR100" s="925"/>
      <c r="AS100" s="925"/>
      <c r="AT100" s="925"/>
      <c r="AU100" s="925"/>
      <c r="AV100" s="925"/>
      <c r="AW100" s="925"/>
      <c r="AX100" s="925"/>
      <c r="AY100" s="925"/>
      <c r="AZ100" s="925"/>
      <c r="BA100" s="925"/>
      <c r="BB100" s="925"/>
      <c r="BC100" s="925"/>
      <c r="BD100" s="925"/>
      <c r="BE100" s="137"/>
      <c r="BP100" s="926"/>
      <c r="BQ100" s="926"/>
      <c r="BR100" s="926"/>
    </row>
    <row r="101" spans="1:89" s="133" customFormat="1" ht="24.75" customHeight="1">
      <c r="B101" s="925" t="s">
        <v>477</v>
      </c>
      <c r="C101" s="925"/>
      <c r="D101" s="925"/>
      <c r="E101" s="925"/>
      <c r="F101" s="925"/>
      <c r="G101" s="925"/>
      <c r="H101" s="925"/>
      <c r="I101" s="925"/>
      <c r="J101" s="925"/>
      <c r="K101" s="925"/>
      <c r="L101" s="925"/>
      <c r="M101" s="925"/>
      <c r="N101" s="925"/>
      <c r="O101" s="925"/>
      <c r="P101" s="925"/>
      <c r="Q101" s="925"/>
      <c r="R101" s="925"/>
      <c r="S101" s="925"/>
      <c r="T101" s="925"/>
      <c r="U101" s="925"/>
      <c r="V101" s="925"/>
      <c r="W101" s="925"/>
      <c r="X101" s="925"/>
      <c r="Y101" s="925"/>
      <c r="Z101" s="925"/>
      <c r="AA101" s="925"/>
      <c r="AB101" s="925"/>
      <c r="AC101" s="925"/>
      <c r="AD101" s="925"/>
      <c r="AE101" s="925"/>
      <c r="AF101" s="925"/>
      <c r="AG101" s="925"/>
      <c r="AH101" s="925"/>
      <c r="AI101" s="925"/>
      <c r="AJ101" s="925"/>
      <c r="AK101" s="925"/>
      <c r="AL101" s="925"/>
      <c r="AM101" s="925"/>
      <c r="AN101" s="925"/>
      <c r="AO101" s="925"/>
      <c r="AP101" s="925"/>
      <c r="AQ101" s="925"/>
      <c r="AR101" s="925"/>
      <c r="AS101" s="925"/>
      <c r="AT101" s="925"/>
      <c r="AU101" s="925"/>
      <c r="AV101" s="925"/>
      <c r="AW101" s="925"/>
      <c r="AX101" s="925"/>
      <c r="AY101" s="925"/>
      <c r="AZ101" s="925"/>
      <c r="BA101" s="925"/>
      <c r="BB101" s="925"/>
      <c r="BC101" s="925"/>
      <c r="BD101" s="925"/>
      <c r="BE101" s="925"/>
    </row>
    <row r="102" spans="1:89" s="133" customFormat="1" ht="9" customHeight="1">
      <c r="B102" s="139"/>
      <c r="C102" s="140"/>
      <c r="D102" s="141"/>
      <c r="E102" s="927"/>
      <c r="F102" s="927"/>
      <c r="G102" s="927"/>
      <c r="H102" s="927"/>
      <c r="I102" s="927"/>
      <c r="J102" s="927"/>
      <c r="K102" s="927"/>
      <c r="L102" s="927"/>
      <c r="M102" s="927"/>
      <c r="N102" s="927"/>
      <c r="O102" s="927"/>
      <c r="P102" s="927"/>
      <c r="Q102" s="927"/>
      <c r="R102" s="927"/>
      <c r="S102" s="927"/>
      <c r="T102" s="927"/>
      <c r="U102" s="927"/>
      <c r="V102" s="927"/>
      <c r="W102" s="927"/>
      <c r="X102" s="927"/>
      <c r="Y102" s="927"/>
      <c r="Z102" s="927"/>
      <c r="AA102" s="927"/>
      <c r="AB102" s="927"/>
      <c r="AC102" s="927"/>
      <c r="AD102" s="927"/>
      <c r="AE102" s="927"/>
      <c r="AF102" s="927"/>
      <c r="AG102" s="927"/>
      <c r="AH102" s="927"/>
      <c r="AI102" s="927"/>
      <c r="AJ102" s="927"/>
      <c r="AK102" s="927"/>
      <c r="AL102" s="927"/>
      <c r="AM102" s="927"/>
      <c r="AN102" s="927"/>
      <c r="AO102" s="927"/>
      <c r="AP102" s="927"/>
      <c r="AQ102" s="927"/>
      <c r="AR102" s="927"/>
      <c r="AS102" s="927"/>
      <c r="AT102" s="927"/>
      <c r="AU102" s="927"/>
      <c r="AV102" s="927"/>
      <c r="AW102" s="927"/>
      <c r="AX102" s="927"/>
      <c r="AY102" s="927"/>
      <c r="AZ102" s="927"/>
      <c r="BA102" s="927"/>
      <c r="BB102" s="927"/>
      <c r="BC102" s="927"/>
      <c r="BD102" s="927"/>
      <c r="BE102" s="927"/>
      <c r="BF102" s="927"/>
      <c r="BG102" s="927"/>
      <c r="BH102" s="927"/>
    </row>
    <row r="103" spans="1:89" s="155" customFormat="1" ht="44.25" customHeight="1">
      <c r="B103" s="345"/>
      <c r="C103" s="910" t="s">
        <v>479</v>
      </c>
      <c r="D103" s="911"/>
      <c r="E103" s="911"/>
      <c r="F103" s="911"/>
      <c r="G103" s="911"/>
      <c r="H103" s="911"/>
      <c r="I103" s="911"/>
      <c r="J103" s="911"/>
      <c r="K103" s="911"/>
      <c r="L103" s="142"/>
      <c r="M103" s="912" t="s">
        <v>178</v>
      </c>
      <c r="N103" s="913"/>
      <c r="O103" s="913"/>
      <c r="P103" s="913"/>
      <c r="Q103" s="913"/>
      <c r="R103" s="913"/>
      <c r="S103" s="913"/>
      <c r="T103" s="913"/>
      <c r="U103" s="913"/>
      <c r="V103" s="913"/>
      <c r="W103" s="913"/>
      <c r="X103" s="913"/>
      <c r="Y103" s="913"/>
      <c r="Z103" s="913"/>
      <c r="AA103" s="913"/>
      <c r="AB103" s="913"/>
      <c r="AC103" s="913"/>
      <c r="AD103" s="913"/>
      <c r="AE103" s="913"/>
      <c r="AF103" s="913"/>
      <c r="AG103" s="913"/>
      <c r="AH103" s="913"/>
      <c r="AI103" s="913"/>
      <c r="AJ103" s="913"/>
      <c r="AK103" s="913"/>
      <c r="AL103" s="913"/>
      <c r="AM103" s="913"/>
      <c r="AN103" s="913"/>
      <c r="AO103" s="913"/>
      <c r="AP103" s="913"/>
      <c r="AQ103" s="913"/>
      <c r="AR103" s="913"/>
      <c r="AS103" s="913"/>
      <c r="AT103" s="913"/>
      <c r="AU103" s="913"/>
      <c r="AV103" s="913"/>
      <c r="AW103" s="913"/>
      <c r="AX103" s="913"/>
      <c r="AY103" s="913"/>
      <c r="AZ103" s="913"/>
      <c r="BA103" s="913"/>
      <c r="BB103" s="913"/>
      <c r="BC103" s="914"/>
      <c r="BD103" s="141"/>
      <c r="BE103" s="141"/>
      <c r="BF103" s="141"/>
      <c r="BG103" s="141"/>
      <c r="BH103" s="141"/>
    </row>
    <row r="104" spans="1:89" s="133" customFormat="1" ht="34.5" customHeight="1">
      <c r="B104" s="116"/>
      <c r="C104" s="915" t="s">
        <v>478</v>
      </c>
      <c r="D104" s="916"/>
      <c r="E104" s="916"/>
      <c r="F104" s="916"/>
      <c r="G104" s="916"/>
      <c r="H104" s="916"/>
      <c r="I104" s="916"/>
      <c r="J104" s="916"/>
      <c r="K104" s="916"/>
      <c r="L104" s="141"/>
      <c r="M104" s="917" t="s">
        <v>179</v>
      </c>
      <c r="N104" s="918"/>
      <c r="O104" s="918"/>
      <c r="P104" s="918"/>
      <c r="Q104" s="918"/>
      <c r="R104" s="918"/>
      <c r="S104" s="918"/>
      <c r="T104" s="918"/>
      <c r="U104" s="918"/>
      <c r="V104" s="918"/>
      <c r="W104" s="918"/>
      <c r="X104" s="918"/>
      <c r="Y104" s="918"/>
      <c r="Z104" s="918"/>
      <c r="AA104" s="918"/>
      <c r="AB104" s="918"/>
      <c r="AC104" s="918"/>
      <c r="AD104" s="918"/>
      <c r="AE104" s="918"/>
      <c r="AF104" s="918"/>
      <c r="AG104" s="918"/>
      <c r="AH104" s="918"/>
      <c r="AI104" s="918"/>
      <c r="AJ104" s="918"/>
      <c r="AK104" s="918"/>
      <c r="AL104" s="918"/>
      <c r="AM104" s="918"/>
      <c r="AN104" s="918"/>
      <c r="AO104" s="918"/>
      <c r="AP104" s="918"/>
      <c r="AQ104" s="918"/>
      <c r="AR104" s="918"/>
      <c r="AS104" s="918"/>
      <c r="AT104" s="918"/>
      <c r="AU104" s="918"/>
      <c r="AV104" s="918"/>
      <c r="AW104" s="918"/>
      <c r="AX104" s="918"/>
      <c r="AY104" s="141"/>
      <c r="AZ104" s="141"/>
      <c r="BA104" s="141"/>
      <c r="BB104" s="141"/>
      <c r="BC104" s="143"/>
      <c r="BD104" s="141"/>
      <c r="BE104" s="141"/>
      <c r="BF104" s="141"/>
      <c r="BG104" s="141"/>
      <c r="BH104" s="141"/>
    </row>
    <row r="105" spans="1:89" s="133" customFormat="1" ht="36.75" customHeight="1">
      <c r="C105" s="919"/>
      <c r="D105" s="920"/>
      <c r="E105" s="920"/>
      <c r="F105" s="920"/>
      <c r="G105" s="920"/>
      <c r="H105" s="920"/>
      <c r="I105" s="920"/>
      <c r="J105" s="920"/>
      <c r="K105" s="920"/>
      <c r="L105" s="144"/>
      <c r="M105" s="921" t="s">
        <v>180</v>
      </c>
      <c r="N105" s="922"/>
      <c r="O105" s="922"/>
      <c r="P105" s="922"/>
      <c r="Q105" s="922"/>
      <c r="R105" s="922"/>
      <c r="S105" s="922"/>
      <c r="T105" s="922"/>
      <c r="U105" s="922"/>
      <c r="V105" s="922"/>
      <c r="W105" s="922"/>
      <c r="X105" s="922"/>
      <c r="Y105" s="922"/>
      <c r="Z105" s="922"/>
      <c r="AA105" s="922"/>
      <c r="AB105" s="922"/>
      <c r="AC105" s="922"/>
      <c r="AD105" s="922"/>
      <c r="AE105" s="922"/>
      <c r="AF105" s="922"/>
      <c r="AG105" s="922"/>
      <c r="AH105" s="922"/>
      <c r="AI105" s="922"/>
      <c r="AJ105" s="922"/>
      <c r="AK105" s="922"/>
      <c r="AL105" s="922"/>
      <c r="AM105" s="922"/>
      <c r="AN105" s="922"/>
      <c r="AO105" s="922"/>
      <c r="AP105" s="922"/>
      <c r="AQ105" s="922"/>
      <c r="AR105" s="922"/>
      <c r="AS105" s="922"/>
      <c r="AT105" s="922"/>
      <c r="AU105" s="922"/>
      <c r="AV105" s="922"/>
      <c r="AW105" s="922"/>
      <c r="AX105" s="922"/>
      <c r="AY105" s="922"/>
      <c r="AZ105" s="922"/>
      <c r="BA105" s="922"/>
      <c r="BB105" s="922"/>
      <c r="BC105" s="923"/>
      <c r="BD105" s="145"/>
      <c r="BE105" s="145"/>
      <c r="BF105" s="145"/>
      <c r="BG105" s="145"/>
      <c r="BH105" s="145"/>
      <c r="BI105" s="145"/>
      <c r="BJ105" s="145"/>
      <c r="BK105" s="145"/>
    </row>
    <row r="106" spans="1:89" s="133" customFormat="1" ht="18" customHeight="1">
      <c r="C106" s="146"/>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row>
    <row r="107" spans="1:89" s="133" customFormat="1" ht="48.75" customHeight="1">
      <c r="A107" s="147" t="s">
        <v>181</v>
      </c>
      <c r="B107" s="904" t="s">
        <v>480</v>
      </c>
      <c r="C107" s="904"/>
      <c r="D107" s="904"/>
      <c r="E107" s="904"/>
      <c r="F107" s="904"/>
      <c r="G107" s="904"/>
      <c r="H107" s="904"/>
      <c r="I107" s="904"/>
      <c r="J107" s="904"/>
      <c r="K107" s="905" t="str">
        <f>IF(报名表!F27="","",报名表!F27)</f>
        <v/>
      </c>
      <c r="L107" s="905"/>
      <c r="M107" s="905"/>
      <c r="N107" s="905"/>
      <c r="O107" s="905"/>
      <c r="P107" s="905"/>
      <c r="Q107" s="905"/>
      <c r="R107" s="905"/>
      <c r="S107" s="905"/>
      <c r="T107" s="905"/>
      <c r="U107" s="906" t="s">
        <v>182</v>
      </c>
      <c r="V107" s="906"/>
      <c r="W107" s="906"/>
      <c r="X107" s="906"/>
      <c r="Y107" s="906"/>
      <c r="Z107" s="906"/>
      <c r="AA107" s="906"/>
      <c r="AB107" s="906"/>
      <c r="AC107" s="907"/>
      <c r="AD107" s="907"/>
      <c r="AE107" s="907"/>
      <c r="AF107" s="907"/>
      <c r="AG107" s="907"/>
      <c r="AH107" s="907"/>
      <c r="AI107" s="907"/>
      <c r="AJ107" s="907"/>
      <c r="AK107" s="907"/>
      <c r="AL107" s="907"/>
      <c r="AM107" s="907"/>
      <c r="AN107" s="904" t="s">
        <v>183</v>
      </c>
      <c r="AO107" s="908"/>
      <c r="AP107" s="908"/>
      <c r="AQ107" s="908"/>
      <c r="AR107" s="908"/>
      <c r="AS107" s="908"/>
      <c r="AT107" s="908"/>
      <c r="AU107" s="909" t="str">
        <f>IF(报名表!R29="","",报名表!R29)</f>
        <v/>
      </c>
      <c r="AV107" s="909"/>
      <c r="AW107" s="909"/>
      <c r="AX107" s="909"/>
      <c r="AY107" s="909"/>
      <c r="AZ107" s="909"/>
      <c r="BA107" s="909"/>
      <c r="BB107" s="909"/>
      <c r="BC107" s="909"/>
      <c r="BD107" s="909"/>
      <c r="BE107" s="909"/>
      <c r="BF107" s="909"/>
      <c r="BG107" s="909"/>
      <c r="BH107" s="909"/>
    </row>
    <row r="108" spans="1:89" s="133" customFormat="1" ht="13.5" customHeight="1">
      <c r="B108" s="148"/>
      <c r="C108" s="148"/>
      <c r="D108" s="148"/>
      <c r="E108" s="148"/>
      <c r="F108" s="148"/>
      <c r="G108" s="148"/>
      <c r="H108" s="148"/>
      <c r="I108" s="148"/>
      <c r="J108" s="148"/>
      <c r="K108" s="77"/>
      <c r="L108" s="77"/>
      <c r="M108" s="149"/>
      <c r="N108" s="149"/>
      <c r="O108" s="149"/>
      <c r="P108" s="149"/>
      <c r="Q108" s="149"/>
      <c r="R108" s="149"/>
      <c r="S108" s="149"/>
      <c r="T108" s="149"/>
      <c r="U108" s="149"/>
      <c r="V108" s="149"/>
      <c r="W108" s="149"/>
      <c r="X108" s="149"/>
      <c r="Y108" s="149"/>
      <c r="Z108" s="149"/>
      <c r="AA108" s="149"/>
      <c r="AB108" s="149"/>
      <c r="AC108" s="149"/>
      <c r="AD108" s="149"/>
      <c r="AE108" s="149"/>
      <c r="AF108" s="148"/>
      <c r="AG108" s="148"/>
      <c r="AH108" s="148"/>
      <c r="AI108" s="148"/>
      <c r="AJ108" s="148"/>
      <c r="AK108" s="148"/>
      <c r="AL108" s="150"/>
      <c r="AM108" s="150"/>
      <c r="AN108" s="150"/>
      <c r="AO108" s="150"/>
      <c r="AP108" s="150"/>
      <c r="AQ108" s="150"/>
      <c r="AR108" s="151"/>
      <c r="AS108" s="151"/>
      <c r="AT108" s="152"/>
      <c r="AU108" s="152"/>
      <c r="AV108" s="152"/>
      <c r="AW108" s="152"/>
      <c r="AX108" s="152"/>
      <c r="AY108" s="152"/>
      <c r="AZ108" s="152"/>
      <c r="BA108" s="152"/>
      <c r="BB108" s="152"/>
      <c r="BC108" s="152"/>
      <c r="BD108" s="152"/>
      <c r="BE108" s="152"/>
      <c r="BF108" s="152"/>
      <c r="BG108" s="152"/>
      <c r="BH108" s="152"/>
    </row>
    <row r="109" spans="1:89" s="155" customFormat="1" ht="46.5" customHeight="1">
      <c r="A109" s="153" t="s">
        <v>323</v>
      </c>
      <c r="B109" s="890" t="s">
        <v>481</v>
      </c>
      <c r="C109" s="891"/>
      <c r="D109" s="891"/>
      <c r="E109" s="891"/>
      <c r="F109" s="891"/>
      <c r="G109" s="891"/>
      <c r="H109" s="891"/>
      <c r="I109" s="891"/>
      <c r="J109" s="891"/>
      <c r="K109" s="154"/>
      <c r="L109" s="154"/>
      <c r="M109" s="892" t="str">
        <f>IF(报名表!F29="","",报名表!F29)</f>
        <v/>
      </c>
      <c r="N109" s="893"/>
      <c r="O109" s="893"/>
      <c r="P109" s="893"/>
      <c r="Q109" s="893"/>
      <c r="R109" s="893"/>
      <c r="S109" s="893"/>
      <c r="T109" s="893"/>
      <c r="U109" s="893"/>
      <c r="V109" s="893"/>
      <c r="W109" s="893"/>
      <c r="X109" s="893"/>
      <c r="Y109" s="893"/>
      <c r="Z109" s="893"/>
      <c r="AA109" s="893"/>
      <c r="AB109" s="893"/>
      <c r="AC109" s="893"/>
      <c r="AD109" s="893"/>
      <c r="AE109" s="893"/>
      <c r="AF109" s="893"/>
      <c r="AG109" s="893"/>
      <c r="AH109" s="893"/>
      <c r="AI109" s="893"/>
      <c r="AJ109" s="893"/>
      <c r="AK109" s="893"/>
      <c r="AL109" s="893"/>
      <c r="AM109" s="893"/>
      <c r="AN109" s="893"/>
      <c r="AO109" s="893"/>
      <c r="AP109" s="893"/>
      <c r="AQ109" s="893"/>
      <c r="AR109" s="893"/>
      <c r="AS109" s="893"/>
      <c r="AT109" s="893"/>
      <c r="AU109" s="893"/>
      <c r="AV109" s="893"/>
      <c r="AW109" s="893"/>
      <c r="AX109" s="893"/>
      <c r="AY109" s="893"/>
      <c r="AZ109" s="893"/>
      <c r="BA109" s="893"/>
      <c r="BB109" s="893"/>
      <c r="BC109" s="893"/>
      <c r="BD109" s="893"/>
      <c r="BE109" s="893"/>
      <c r="BF109" s="893"/>
      <c r="BG109" s="893"/>
      <c r="BH109" s="893"/>
    </row>
    <row r="110" spans="1:89" s="155" customFormat="1" ht="32.25" customHeight="1">
      <c r="C110" s="139"/>
      <c r="D110" s="133"/>
      <c r="E110" s="133"/>
      <c r="F110" s="133"/>
      <c r="G110" s="133"/>
      <c r="H110" s="133"/>
      <c r="I110" s="894"/>
      <c r="J110" s="894"/>
      <c r="K110" s="894"/>
      <c r="L110" s="894"/>
      <c r="M110" s="894"/>
      <c r="N110" s="894"/>
      <c r="O110" s="894"/>
      <c r="P110" s="894"/>
      <c r="Q110" s="894"/>
      <c r="R110" s="894"/>
      <c r="S110" s="894"/>
      <c r="T110" s="894"/>
      <c r="U110" s="894"/>
      <c r="V110" s="894"/>
      <c r="W110" s="894"/>
      <c r="X110" s="894"/>
      <c r="Y110" s="894"/>
      <c r="Z110" s="894"/>
      <c r="AA110" s="894"/>
      <c r="AB110" s="894"/>
      <c r="AC110" s="894"/>
      <c r="AD110" s="894"/>
      <c r="AE110" s="894"/>
      <c r="AF110" s="894"/>
      <c r="AG110" s="894"/>
      <c r="AH110" s="894"/>
      <c r="AI110" s="894"/>
      <c r="AJ110" s="894"/>
      <c r="AK110" s="894"/>
      <c r="AL110" s="894"/>
      <c r="AM110" s="894"/>
      <c r="AN110" s="894"/>
      <c r="AO110" s="894"/>
      <c r="AP110" s="894"/>
      <c r="AQ110" s="894"/>
      <c r="AR110" s="894"/>
      <c r="AS110" s="894"/>
      <c r="AT110" s="894"/>
      <c r="AU110" s="894"/>
      <c r="AV110" s="894"/>
      <c r="AW110" s="894"/>
      <c r="AX110" s="894"/>
      <c r="AY110" s="894"/>
      <c r="AZ110" s="894"/>
      <c r="BA110" s="894"/>
      <c r="BB110" s="894"/>
      <c r="BC110" s="894"/>
      <c r="BD110" s="894"/>
      <c r="BE110" s="894"/>
      <c r="BF110" s="894"/>
      <c r="BG110" s="894"/>
      <c r="BH110" s="894"/>
      <c r="BI110" s="894"/>
      <c r="BJ110" s="894"/>
    </row>
    <row r="111" spans="1:89" s="157" customFormat="1" ht="54" customHeight="1">
      <c r="A111" s="156"/>
      <c r="B111" s="895" t="s">
        <v>184</v>
      </c>
      <c r="C111" s="896"/>
      <c r="D111" s="896"/>
      <c r="E111" s="896"/>
      <c r="F111" s="896"/>
      <c r="G111" s="896"/>
      <c r="H111" s="896"/>
      <c r="I111" s="896"/>
      <c r="J111" s="896"/>
      <c r="K111" s="896"/>
      <c r="L111" s="896"/>
      <c r="M111" s="896"/>
      <c r="N111" s="896"/>
      <c r="O111" s="896"/>
      <c r="P111" s="896"/>
      <c r="Q111" s="896"/>
      <c r="R111" s="896"/>
      <c r="S111" s="896"/>
      <c r="T111" s="896"/>
      <c r="U111" s="896"/>
      <c r="V111" s="896"/>
      <c r="W111" s="896"/>
      <c r="X111" s="896"/>
      <c r="Y111" s="896"/>
      <c r="Z111" s="896"/>
      <c r="AA111" s="896"/>
      <c r="AB111" s="896"/>
      <c r="AC111" s="896"/>
      <c r="AD111" s="896"/>
      <c r="AE111" s="896"/>
      <c r="AF111" s="896"/>
      <c r="AG111" s="896"/>
      <c r="AH111" s="896"/>
      <c r="AI111" s="896"/>
      <c r="AJ111" s="896"/>
      <c r="AK111" s="896"/>
      <c r="AL111" s="896"/>
      <c r="AM111" s="896"/>
      <c r="AN111" s="896"/>
      <c r="AO111" s="896"/>
      <c r="AP111" s="896"/>
      <c r="AQ111" s="896"/>
      <c r="AR111" s="896"/>
      <c r="AS111" s="896"/>
      <c r="AT111" s="896"/>
      <c r="AU111" s="896"/>
      <c r="AV111" s="896"/>
      <c r="AW111" s="896"/>
      <c r="AX111" s="896"/>
      <c r="AY111" s="896"/>
      <c r="AZ111" s="896"/>
      <c r="BA111" s="896"/>
      <c r="BB111" s="896"/>
      <c r="BC111" s="896"/>
      <c r="BD111" s="896"/>
      <c r="BE111" s="896"/>
      <c r="BF111" s="896"/>
      <c r="BG111" s="896"/>
      <c r="BH111" s="896"/>
    </row>
    <row r="112" spans="1:89" s="157" customFormat="1" ht="13.5" customHeight="1">
      <c r="A112" s="158"/>
      <c r="B112" s="158"/>
      <c r="C112" s="158"/>
      <c r="D112" s="158"/>
      <c r="E112" s="158"/>
      <c r="F112" s="158"/>
      <c r="G112" s="158"/>
      <c r="H112" s="158"/>
      <c r="I112" s="158"/>
      <c r="J112" s="158"/>
      <c r="K112" s="158"/>
      <c r="L112" s="158"/>
      <c r="M112" s="158"/>
      <c r="N112" s="158"/>
      <c r="O112" s="158"/>
      <c r="P112" s="158"/>
      <c r="Q112" s="158"/>
      <c r="R112" s="158"/>
      <c r="S112" s="158"/>
      <c r="T112" s="158"/>
      <c r="U112" s="158"/>
      <c r="V112" s="158"/>
      <c r="W112" s="158"/>
      <c r="X112" s="159"/>
      <c r="Y112" s="159"/>
    </row>
    <row r="113" spans="1:139" s="40" customFormat="1" ht="20.25" customHeight="1">
      <c r="A113" s="55" t="s">
        <v>185</v>
      </c>
      <c r="B113" s="897" t="s">
        <v>186</v>
      </c>
      <c r="C113" s="897"/>
      <c r="D113" s="897"/>
      <c r="E113" s="897"/>
      <c r="F113" s="897"/>
      <c r="G113" s="897"/>
      <c r="H113" s="897"/>
      <c r="I113" s="897"/>
      <c r="J113" s="897"/>
      <c r="K113" s="898">
        <f>报名表!T13</f>
        <v>0</v>
      </c>
      <c r="L113" s="899"/>
      <c r="M113" s="899"/>
      <c r="N113" s="899"/>
      <c r="O113" s="899"/>
      <c r="P113" s="899"/>
      <c r="Q113" s="899"/>
      <c r="R113" s="899"/>
      <c r="S113" s="899"/>
      <c r="T113" s="901" t="s">
        <v>187</v>
      </c>
      <c r="U113" s="901"/>
      <c r="V113" s="901"/>
      <c r="W113" s="901"/>
      <c r="X113" s="901"/>
      <c r="Y113" s="901"/>
      <c r="Z113" s="901"/>
      <c r="AA113" s="901"/>
      <c r="AB113" s="901"/>
      <c r="AC113" s="902">
        <f>AD5</f>
        <v>0</v>
      </c>
      <c r="AD113" s="902"/>
      <c r="AE113" s="902"/>
      <c r="AF113" s="902"/>
      <c r="AG113" s="902"/>
      <c r="AH113" s="902"/>
      <c r="AI113" s="902"/>
      <c r="AJ113" s="902"/>
      <c r="AK113" s="902"/>
      <c r="AL113" s="902"/>
      <c r="AM113" s="902"/>
      <c r="AN113" s="902"/>
      <c r="AO113" s="902"/>
      <c r="AP113" s="160"/>
      <c r="AQ113" s="160"/>
      <c r="AR113" s="183"/>
      <c r="AS113" s="889" t="s">
        <v>191</v>
      </c>
      <c r="AT113" s="889"/>
      <c r="AU113" s="889"/>
      <c r="AV113" s="889"/>
      <c r="AW113" s="889"/>
      <c r="AX113" s="889"/>
      <c r="AY113" s="889"/>
      <c r="AZ113" s="889"/>
      <c r="BA113" s="889"/>
      <c r="BB113" s="889"/>
      <c r="BC113" s="889"/>
      <c r="BD113" s="881"/>
      <c r="BE113" s="881"/>
      <c r="BF113" s="881"/>
      <c r="BG113" s="881"/>
      <c r="BH113" s="881"/>
      <c r="BI113" s="51"/>
      <c r="BJ113" s="51"/>
      <c r="BK113" s="50"/>
      <c r="BL113" s="161"/>
      <c r="BM113" s="161"/>
      <c r="BN113" s="161"/>
    </row>
    <row r="114" spans="1:139" s="105" customFormat="1" ht="12" customHeight="1">
      <c r="B114" s="886" t="s">
        <v>188</v>
      </c>
      <c r="C114" s="886"/>
      <c r="D114" s="886"/>
      <c r="E114" s="886"/>
      <c r="F114" s="886"/>
      <c r="G114" s="886"/>
      <c r="H114" s="886"/>
      <c r="I114" s="886"/>
      <c r="J114" s="886"/>
      <c r="K114" s="900"/>
      <c r="L114" s="900"/>
      <c r="M114" s="900"/>
      <c r="N114" s="900"/>
      <c r="O114" s="900"/>
      <c r="P114" s="900"/>
      <c r="Q114" s="900"/>
      <c r="R114" s="900"/>
      <c r="S114" s="900"/>
      <c r="T114" s="106"/>
      <c r="U114" s="886" t="s">
        <v>189</v>
      </c>
      <c r="V114" s="886"/>
      <c r="W114" s="886"/>
      <c r="X114" s="886"/>
      <c r="Y114" s="886"/>
      <c r="Z114" s="886"/>
      <c r="AA114" s="886"/>
      <c r="AB114" s="26"/>
      <c r="AC114" s="903"/>
      <c r="AD114" s="903"/>
      <c r="AE114" s="903"/>
      <c r="AF114" s="903"/>
      <c r="AG114" s="903"/>
      <c r="AH114" s="903"/>
      <c r="AI114" s="903"/>
      <c r="AJ114" s="903"/>
      <c r="AK114" s="903"/>
      <c r="AL114" s="903"/>
      <c r="AM114" s="903"/>
      <c r="AN114" s="903"/>
      <c r="AO114" s="903"/>
      <c r="AP114" s="26"/>
      <c r="AQ114" s="26"/>
      <c r="AR114" s="346" t="s">
        <v>63</v>
      </c>
      <c r="AS114" s="871" t="s">
        <v>192</v>
      </c>
      <c r="AT114" s="871"/>
      <c r="AU114" s="871"/>
      <c r="AV114" s="871"/>
      <c r="AW114" s="871"/>
      <c r="AX114" s="871"/>
      <c r="AY114" s="871"/>
      <c r="AZ114" s="871"/>
      <c r="BA114" s="871"/>
      <c r="BB114" s="871"/>
      <c r="BC114" s="871"/>
      <c r="BD114" s="882"/>
      <c r="BE114" s="882"/>
      <c r="BF114" s="882"/>
      <c r="BG114" s="882"/>
      <c r="BH114" s="882"/>
      <c r="BI114" s="162"/>
      <c r="BJ114" s="162"/>
      <c r="BK114" s="162"/>
      <c r="BL114" s="26"/>
      <c r="BM114" s="26"/>
      <c r="BN114" s="26"/>
    </row>
    <row r="115" spans="1:139" s="40" customFormat="1" ht="21" hidden="1" customHeight="1">
      <c r="B115" s="887" t="s">
        <v>190</v>
      </c>
      <c r="C115" s="887"/>
      <c r="D115" s="887"/>
      <c r="E115" s="887"/>
      <c r="F115" s="887"/>
      <c r="G115" s="887"/>
      <c r="H115" s="887"/>
      <c r="I115" s="887"/>
      <c r="J115" s="887"/>
      <c r="K115" s="888"/>
      <c r="L115" s="888"/>
      <c r="M115" s="888"/>
      <c r="N115" s="888"/>
      <c r="O115" s="888"/>
      <c r="P115" s="888"/>
      <c r="Q115" s="888"/>
      <c r="R115" s="888"/>
      <c r="S115" s="888"/>
      <c r="T115" s="888"/>
      <c r="U115" s="888"/>
      <c r="V115" s="888"/>
      <c r="W115" s="888"/>
      <c r="X115" s="888"/>
      <c r="Y115" s="888"/>
      <c r="Z115" s="888"/>
      <c r="AA115" s="888"/>
      <c r="AB115" s="888"/>
      <c r="AC115" s="888"/>
      <c r="AD115" s="888"/>
      <c r="AE115" s="888"/>
      <c r="AF115" s="888"/>
      <c r="AG115" s="888"/>
      <c r="AH115" s="888"/>
      <c r="AI115" s="888"/>
      <c r="AJ115" s="888"/>
      <c r="AK115" s="888"/>
      <c r="AL115" s="888"/>
      <c r="AM115" s="888"/>
      <c r="AN115" s="888"/>
      <c r="AO115" s="888"/>
      <c r="AP115" s="888"/>
      <c r="AQ115" s="888"/>
      <c r="AR115" s="163"/>
      <c r="BN115" s="157"/>
      <c r="BO115" s="157"/>
      <c r="BP115" s="157"/>
      <c r="BQ115" s="157"/>
      <c r="BR115" s="157"/>
      <c r="BS115" s="157"/>
      <c r="BT115" s="157"/>
      <c r="BU115" s="157"/>
      <c r="BV115" s="157"/>
      <c r="BW115" s="157"/>
      <c r="BX115" s="157"/>
      <c r="BY115" s="157"/>
      <c r="BZ115" s="157"/>
      <c r="CA115" s="157"/>
      <c r="CB115" s="157"/>
      <c r="CC115" s="157"/>
      <c r="CD115" s="157"/>
      <c r="CE115" s="157"/>
      <c r="CF115" s="157"/>
      <c r="CG115" s="157"/>
      <c r="CH115" s="157"/>
      <c r="CI115" s="39"/>
      <c r="CJ115" s="39"/>
      <c r="CK115" s="39"/>
    </row>
    <row r="116" spans="1:139" s="40" customFormat="1" ht="12" hidden="1" customHeight="1">
      <c r="B116" s="883" t="s">
        <v>483</v>
      </c>
      <c r="C116" s="883"/>
      <c r="D116" s="883"/>
      <c r="E116" s="883"/>
      <c r="F116" s="883"/>
      <c r="G116" s="883"/>
      <c r="H116" s="883"/>
      <c r="I116" s="883"/>
      <c r="J116" s="883"/>
      <c r="K116" s="888"/>
      <c r="L116" s="888"/>
      <c r="M116" s="888"/>
      <c r="N116" s="888"/>
      <c r="O116" s="888"/>
      <c r="P116" s="888"/>
      <c r="Q116" s="888"/>
      <c r="R116" s="888"/>
      <c r="S116" s="888"/>
      <c r="T116" s="888"/>
      <c r="U116" s="888"/>
      <c r="V116" s="888"/>
      <c r="W116" s="888"/>
      <c r="X116" s="888"/>
      <c r="Y116" s="888"/>
      <c r="Z116" s="888"/>
      <c r="AA116" s="888"/>
      <c r="AB116" s="888"/>
      <c r="AC116" s="888"/>
      <c r="AD116" s="888"/>
      <c r="AE116" s="888"/>
      <c r="AF116" s="888"/>
      <c r="AG116" s="888"/>
      <c r="AH116" s="888"/>
      <c r="AI116" s="888"/>
      <c r="AJ116" s="888"/>
      <c r="AK116" s="888"/>
      <c r="AL116" s="888"/>
      <c r="AM116" s="888"/>
      <c r="AN116" s="888"/>
      <c r="AO116" s="888"/>
      <c r="AP116" s="888"/>
      <c r="AQ116" s="888"/>
      <c r="AR116" s="164"/>
      <c r="BD116" s="301"/>
      <c r="BE116" s="301"/>
      <c r="BF116" s="301"/>
      <c r="BG116" s="301"/>
      <c r="BH116" s="301"/>
      <c r="BN116" s="157"/>
      <c r="BO116" s="157"/>
      <c r="BP116" s="157"/>
      <c r="BQ116" s="157"/>
      <c r="BR116" s="157"/>
      <c r="BS116" s="157"/>
      <c r="BT116" s="157"/>
      <c r="BU116" s="157"/>
      <c r="BV116" s="157"/>
      <c r="BW116" s="157"/>
      <c r="BX116" s="157"/>
      <c r="BY116" s="157"/>
      <c r="BZ116" s="157"/>
      <c r="CA116" s="157"/>
      <c r="CB116" s="157"/>
      <c r="CC116" s="157"/>
      <c r="CD116" s="157"/>
      <c r="CE116" s="157"/>
      <c r="CF116" s="157"/>
      <c r="CG116" s="157"/>
      <c r="CH116" s="157"/>
      <c r="CI116" s="39"/>
      <c r="CJ116" s="39"/>
      <c r="CK116" s="39"/>
    </row>
    <row r="117" spans="1:139" s="40" customFormat="1" ht="24.75" customHeight="1">
      <c r="B117" s="786" t="s">
        <v>496</v>
      </c>
      <c r="C117" s="786"/>
      <c r="D117" s="786"/>
      <c r="E117" s="786"/>
      <c r="F117" s="786"/>
      <c r="G117" s="786"/>
      <c r="H117" s="786"/>
      <c r="I117" s="786"/>
      <c r="J117" s="786"/>
      <c r="K117" s="884" t="str">
        <f>报名表!R9</f>
        <v xml:space="preserve"> </v>
      </c>
      <c r="L117" s="884"/>
      <c r="M117" s="884"/>
      <c r="N117" s="884"/>
      <c r="O117" s="884"/>
      <c r="P117" s="884"/>
      <c r="Q117" s="884"/>
      <c r="R117" s="884"/>
      <c r="S117" s="884"/>
      <c r="T117" s="163"/>
      <c r="U117" s="876" t="s">
        <v>322</v>
      </c>
      <c r="V117" s="876"/>
      <c r="W117" s="876"/>
      <c r="X117" s="876"/>
      <c r="Y117" s="876"/>
      <c r="Z117" s="876"/>
      <c r="AA117" s="876"/>
      <c r="AB117" s="876"/>
      <c r="AC117" s="884">
        <f>报名表!U9</f>
        <v>0</v>
      </c>
      <c r="AD117" s="884"/>
      <c r="AE117" s="884"/>
      <c r="AF117" s="884"/>
      <c r="AG117" s="884"/>
      <c r="AH117" s="884"/>
      <c r="AI117" s="884"/>
      <c r="AJ117" s="884"/>
      <c r="AK117" s="884"/>
      <c r="AL117" s="884"/>
      <c r="AM117" s="884"/>
      <c r="AN117" s="884"/>
      <c r="AO117" s="884"/>
      <c r="AP117" s="163"/>
      <c r="AQ117" s="876" t="s">
        <v>193</v>
      </c>
      <c r="AR117" s="876"/>
      <c r="AS117" s="876"/>
      <c r="AT117" s="876"/>
      <c r="AU117" s="876"/>
      <c r="AV117" s="876"/>
      <c r="AW117" s="876"/>
      <c r="AX117" s="876"/>
      <c r="AY117" s="884" t="str">
        <f>报名表!N9</f>
        <v xml:space="preserve"> </v>
      </c>
      <c r="AZ117" s="884"/>
      <c r="BA117" s="884"/>
      <c r="BB117" s="884"/>
      <c r="BC117" s="884"/>
      <c r="BD117" s="884"/>
      <c r="BE117" s="884"/>
      <c r="BF117" s="884"/>
      <c r="BG117" s="884"/>
      <c r="BH117" s="884"/>
      <c r="BN117" s="157"/>
      <c r="BO117" s="157"/>
      <c r="BP117" s="157"/>
      <c r="BQ117" s="157"/>
      <c r="BR117" s="157"/>
      <c r="BS117" s="157"/>
      <c r="BT117" s="157"/>
      <c r="BU117" s="157"/>
      <c r="BV117" s="157"/>
      <c r="BW117" s="157"/>
      <c r="BX117" s="157"/>
      <c r="BY117" s="157"/>
      <c r="BZ117" s="157"/>
      <c r="CA117" s="157"/>
      <c r="CB117" s="157"/>
      <c r="CC117" s="157"/>
      <c r="CD117" s="157"/>
      <c r="CE117" s="157"/>
      <c r="CF117" s="157"/>
      <c r="CG117" s="157"/>
      <c r="CH117" s="157"/>
      <c r="CI117" s="39"/>
      <c r="CJ117" s="39"/>
      <c r="CK117" s="39"/>
    </row>
    <row r="118" spans="1:139" s="40" customFormat="1" ht="10.5" customHeight="1">
      <c r="B118" s="885" t="s">
        <v>482</v>
      </c>
      <c r="C118" s="885"/>
      <c r="D118" s="885"/>
      <c r="E118" s="885"/>
      <c r="F118" s="885"/>
      <c r="G118" s="885"/>
      <c r="H118" s="885"/>
      <c r="I118" s="885"/>
      <c r="J118" s="885"/>
      <c r="K118" s="875"/>
      <c r="L118" s="875"/>
      <c r="M118" s="875"/>
      <c r="N118" s="875"/>
      <c r="O118" s="875"/>
      <c r="P118" s="875"/>
      <c r="Q118" s="875"/>
      <c r="R118" s="875"/>
      <c r="S118" s="875"/>
      <c r="T118" s="163"/>
      <c r="U118" s="871"/>
      <c r="V118" s="871"/>
      <c r="W118" s="871"/>
      <c r="X118" s="871"/>
      <c r="Y118" s="871"/>
      <c r="Z118" s="871"/>
      <c r="AA118" s="871"/>
      <c r="AB118" s="871"/>
      <c r="AC118" s="875"/>
      <c r="AD118" s="875"/>
      <c r="AE118" s="875"/>
      <c r="AF118" s="875"/>
      <c r="AG118" s="875"/>
      <c r="AH118" s="875"/>
      <c r="AI118" s="875"/>
      <c r="AJ118" s="875"/>
      <c r="AK118" s="875"/>
      <c r="AL118" s="875"/>
      <c r="AM118" s="875"/>
      <c r="AN118" s="875"/>
      <c r="AO118" s="875"/>
      <c r="AP118" s="163"/>
      <c r="AQ118" s="872" t="s">
        <v>194</v>
      </c>
      <c r="AR118" s="873"/>
      <c r="AS118" s="873"/>
      <c r="AT118" s="873"/>
      <c r="AU118" s="873"/>
      <c r="AV118" s="873"/>
      <c r="AW118" s="873"/>
      <c r="AX118" s="873"/>
      <c r="AY118" s="884"/>
      <c r="AZ118" s="884"/>
      <c r="BA118" s="884"/>
      <c r="BB118" s="884"/>
      <c r="BC118" s="884"/>
      <c r="BD118" s="884"/>
      <c r="BE118" s="884"/>
      <c r="BF118" s="884"/>
      <c r="BG118" s="884"/>
      <c r="BH118" s="884"/>
      <c r="BN118" s="157"/>
      <c r="BO118" s="157"/>
      <c r="BP118" s="157"/>
      <c r="BQ118" s="157"/>
      <c r="BR118" s="157"/>
      <c r="BS118" s="157"/>
      <c r="BT118" s="157"/>
      <c r="BU118" s="157"/>
      <c r="BV118" s="157"/>
      <c r="BW118" s="157"/>
      <c r="BX118" s="157"/>
      <c r="BY118" s="157"/>
      <c r="BZ118" s="157"/>
      <c r="CA118" s="157"/>
      <c r="CB118" s="157"/>
      <c r="CC118" s="157"/>
      <c r="CD118" s="157"/>
      <c r="CE118" s="157"/>
      <c r="CF118" s="157"/>
      <c r="CG118" s="157"/>
      <c r="CH118" s="157"/>
      <c r="CI118" s="39"/>
      <c r="CJ118" s="39"/>
      <c r="CK118" s="39"/>
    </row>
    <row r="119" spans="1:139" s="40" customFormat="1" ht="23.25" customHeight="1">
      <c r="B119" s="786" t="s">
        <v>195</v>
      </c>
      <c r="C119" s="786"/>
      <c r="D119" s="786"/>
      <c r="E119" s="786"/>
      <c r="F119" s="786"/>
      <c r="G119" s="786"/>
      <c r="H119" s="786"/>
      <c r="I119" s="786"/>
      <c r="J119" s="786"/>
      <c r="K119" s="874"/>
      <c r="L119" s="874"/>
      <c r="M119" s="874"/>
      <c r="N119" s="874"/>
      <c r="O119" s="874"/>
      <c r="P119" s="874"/>
      <c r="Q119" s="874"/>
      <c r="R119" s="874"/>
      <c r="S119" s="874"/>
      <c r="T119" s="163"/>
      <c r="U119" s="876" t="s">
        <v>196</v>
      </c>
      <c r="V119" s="876"/>
      <c r="W119" s="876"/>
      <c r="X119" s="876"/>
      <c r="Y119" s="876"/>
      <c r="Z119" s="876"/>
      <c r="AA119" s="876"/>
      <c r="AB119" s="876"/>
      <c r="AC119" s="877"/>
      <c r="AD119" s="878"/>
      <c r="AE119" s="878"/>
      <c r="AF119" s="878"/>
      <c r="AG119" s="878"/>
      <c r="AH119" s="878"/>
      <c r="AI119" s="878"/>
      <c r="AJ119" s="878"/>
      <c r="AK119" s="878"/>
      <c r="AL119" s="878"/>
      <c r="AM119" s="878"/>
      <c r="AN119" s="878"/>
      <c r="AO119" s="878"/>
      <c r="AP119" s="163"/>
      <c r="AQ119" s="880" t="s">
        <v>504</v>
      </c>
      <c r="AR119" s="880"/>
      <c r="AS119" s="880"/>
      <c r="AT119" s="880"/>
      <c r="AU119" s="880"/>
      <c r="AV119" s="880"/>
      <c r="AW119" s="880"/>
      <c r="AX119" s="880"/>
      <c r="AY119" s="852">
        <f>报名表!E11</f>
        <v>0</v>
      </c>
      <c r="AZ119" s="852"/>
      <c r="BA119" s="852"/>
      <c r="BB119" s="852"/>
      <c r="BC119" s="852"/>
      <c r="BD119" s="852"/>
      <c r="BE119" s="852"/>
      <c r="BF119" s="852"/>
      <c r="BG119" s="852"/>
      <c r="BH119" s="852"/>
      <c r="BI119" s="1154" t="s">
        <v>524</v>
      </c>
      <c r="BJ119" s="1154"/>
      <c r="BK119" s="1154"/>
      <c r="BL119" s="1154"/>
      <c r="BM119" s="1155" t="s">
        <v>525</v>
      </c>
      <c r="BN119" s="157"/>
      <c r="BO119" s="157"/>
      <c r="BP119" s="157"/>
      <c r="BQ119" s="157"/>
      <c r="BR119" s="157"/>
      <c r="BS119" s="157"/>
      <c r="BT119" s="157"/>
      <c r="BU119" s="157"/>
      <c r="BV119" s="157"/>
      <c r="BW119" s="157"/>
      <c r="BX119" s="157"/>
      <c r="BY119" s="157"/>
      <c r="BZ119" s="157"/>
      <c r="CA119" s="157"/>
      <c r="CB119" s="157"/>
      <c r="CC119" s="157"/>
      <c r="CD119" s="157"/>
      <c r="CE119" s="157"/>
      <c r="CF119" s="157"/>
      <c r="CG119" s="157"/>
      <c r="CH119" s="157"/>
      <c r="CI119" s="39"/>
      <c r="CJ119" s="39"/>
      <c r="CK119" s="39"/>
    </row>
    <row r="120" spans="1:139" s="165" customFormat="1" ht="12" customHeight="1">
      <c r="B120" s="854" t="s">
        <v>197</v>
      </c>
      <c r="C120" s="854"/>
      <c r="D120" s="854"/>
      <c r="E120" s="854"/>
      <c r="F120" s="854"/>
      <c r="G120" s="854"/>
      <c r="H120" s="854"/>
      <c r="I120" s="854"/>
      <c r="J120" s="854"/>
      <c r="K120" s="875"/>
      <c r="L120" s="875"/>
      <c r="M120" s="875"/>
      <c r="N120" s="875"/>
      <c r="O120" s="875"/>
      <c r="P120" s="875"/>
      <c r="Q120" s="875"/>
      <c r="R120" s="875"/>
      <c r="S120" s="875"/>
      <c r="T120" s="166"/>
      <c r="U120" s="855" t="s">
        <v>198</v>
      </c>
      <c r="V120" s="855"/>
      <c r="W120" s="855"/>
      <c r="X120" s="855"/>
      <c r="Y120" s="855"/>
      <c r="Z120" s="855"/>
      <c r="AA120" s="855"/>
      <c r="AB120" s="855"/>
      <c r="AC120" s="879"/>
      <c r="AD120" s="879"/>
      <c r="AE120" s="879"/>
      <c r="AF120" s="879"/>
      <c r="AG120" s="879"/>
      <c r="AH120" s="879"/>
      <c r="AI120" s="879"/>
      <c r="AJ120" s="879"/>
      <c r="AK120" s="879"/>
      <c r="AL120" s="879"/>
      <c r="AM120" s="879"/>
      <c r="AN120" s="879"/>
      <c r="AO120" s="879"/>
      <c r="AP120" s="166"/>
      <c r="AQ120" s="856" t="s">
        <v>199</v>
      </c>
      <c r="AR120" s="856"/>
      <c r="AS120" s="856"/>
      <c r="AT120" s="856"/>
      <c r="AU120" s="856"/>
      <c r="AV120" s="856"/>
      <c r="AW120" s="856"/>
      <c r="AX120" s="856"/>
      <c r="AY120" s="853"/>
      <c r="AZ120" s="853"/>
      <c r="BA120" s="853"/>
      <c r="BB120" s="853"/>
      <c r="BC120" s="853"/>
      <c r="BD120" s="853"/>
      <c r="BE120" s="853"/>
      <c r="BF120" s="853"/>
      <c r="BG120" s="853"/>
      <c r="BH120" s="853"/>
      <c r="BI120" s="1154"/>
      <c r="BJ120" s="1154"/>
      <c r="BK120" s="1154"/>
      <c r="BL120" s="1154"/>
      <c r="BM120" s="1154"/>
      <c r="BN120" s="167"/>
      <c r="BO120" s="167"/>
      <c r="BP120" s="167"/>
      <c r="BQ120" s="167"/>
      <c r="BR120" s="167"/>
      <c r="BS120" s="167"/>
      <c r="BT120" s="167"/>
      <c r="BU120" s="167"/>
      <c r="BV120" s="167"/>
      <c r="BW120" s="167"/>
      <c r="BX120" s="167"/>
      <c r="BY120" s="167"/>
      <c r="BZ120" s="167"/>
      <c r="CA120" s="167"/>
      <c r="CB120" s="167"/>
      <c r="CC120" s="167"/>
      <c r="CD120" s="167"/>
      <c r="CE120" s="167"/>
      <c r="CF120" s="167"/>
      <c r="CG120" s="167"/>
      <c r="CH120" s="167"/>
      <c r="CI120" s="168"/>
      <c r="CJ120" s="168"/>
      <c r="CK120" s="168"/>
    </row>
    <row r="121" spans="1:139" s="165" customFormat="1" ht="12.6" customHeight="1">
      <c r="B121" s="169"/>
      <c r="C121" s="169"/>
      <c r="D121" s="169"/>
      <c r="E121" s="169"/>
      <c r="F121" s="169"/>
      <c r="G121" s="169"/>
      <c r="H121" s="169"/>
      <c r="I121" s="169"/>
      <c r="J121" s="169"/>
      <c r="K121" s="170"/>
      <c r="L121" s="170"/>
      <c r="M121" s="170"/>
      <c r="N121" s="170"/>
      <c r="O121" s="170"/>
      <c r="P121" s="170"/>
      <c r="Q121" s="170"/>
      <c r="R121" s="170"/>
      <c r="S121" s="170"/>
      <c r="T121" s="166"/>
      <c r="U121" s="171"/>
      <c r="V121" s="171"/>
      <c r="W121" s="171"/>
      <c r="X121" s="171"/>
      <c r="Y121" s="171"/>
      <c r="Z121" s="171"/>
      <c r="AA121" s="171"/>
      <c r="AB121" s="171"/>
      <c r="AC121" s="172"/>
      <c r="AD121" s="172"/>
      <c r="AE121" s="172"/>
      <c r="AF121" s="172"/>
      <c r="AG121" s="172"/>
      <c r="AH121" s="172"/>
      <c r="AI121" s="172"/>
      <c r="AJ121" s="172"/>
      <c r="AK121" s="172"/>
      <c r="AL121" s="172"/>
      <c r="AM121" s="172"/>
      <c r="AN121" s="172"/>
      <c r="AO121" s="172"/>
      <c r="AP121" s="166"/>
      <c r="AQ121" s="171"/>
      <c r="AR121" s="171"/>
      <c r="AS121" s="171"/>
      <c r="AT121" s="171"/>
      <c r="AU121" s="171"/>
      <c r="AV121" s="171"/>
      <c r="AW121" s="171"/>
      <c r="AX121" s="171"/>
      <c r="AY121" s="173"/>
      <c r="AZ121" s="173"/>
      <c r="BA121" s="173"/>
      <c r="BB121" s="173"/>
      <c r="BC121" s="173"/>
      <c r="BD121" s="173"/>
      <c r="BE121" s="173"/>
      <c r="BF121" s="173"/>
      <c r="BG121" s="173"/>
      <c r="BH121" s="173"/>
      <c r="BN121" s="167"/>
      <c r="BO121" s="167"/>
      <c r="BP121" s="167"/>
      <c r="BQ121" s="167"/>
      <c r="BR121" s="167"/>
      <c r="BS121" s="167"/>
      <c r="BT121" s="167"/>
      <c r="BU121" s="167"/>
      <c r="BV121" s="167"/>
      <c r="BW121" s="167"/>
      <c r="BX121" s="167"/>
      <c r="BY121" s="167"/>
      <c r="BZ121" s="167"/>
      <c r="CA121" s="167"/>
      <c r="CB121" s="167"/>
      <c r="CC121" s="167"/>
      <c r="CD121" s="167"/>
      <c r="CE121" s="167"/>
      <c r="CF121" s="167"/>
      <c r="CG121" s="167"/>
      <c r="CH121" s="167"/>
      <c r="CI121" s="168"/>
      <c r="CJ121" s="168"/>
      <c r="CK121" s="168"/>
    </row>
    <row r="122" spans="1:139" s="63" customFormat="1" ht="54.75" hidden="1" customHeight="1">
      <c r="A122" s="174"/>
      <c r="B122" s="857" t="s">
        <v>200</v>
      </c>
      <c r="C122" s="858"/>
      <c r="D122" s="858"/>
      <c r="E122" s="858"/>
      <c r="F122" s="858"/>
      <c r="G122" s="858"/>
      <c r="H122" s="858"/>
      <c r="I122" s="858"/>
      <c r="J122" s="858"/>
      <c r="K122" s="859"/>
      <c r="L122" s="860"/>
      <c r="M122" s="860"/>
      <c r="N122" s="860"/>
      <c r="O122" s="860"/>
      <c r="P122" s="860"/>
      <c r="Q122" s="860"/>
      <c r="R122" s="860"/>
      <c r="S122" s="861"/>
      <c r="T122" s="862"/>
      <c r="U122" s="863"/>
      <c r="V122" s="863"/>
      <c r="W122" s="863"/>
      <c r="X122" s="863"/>
      <c r="Y122" s="863"/>
      <c r="Z122" s="864" t="s">
        <v>201</v>
      </c>
      <c r="AA122" s="865"/>
      <c r="AB122" s="866"/>
      <c r="AC122" s="793" t="s">
        <v>202</v>
      </c>
      <c r="AD122" s="867"/>
      <c r="AE122" s="867"/>
      <c r="AF122" s="867"/>
      <c r="AG122" s="867"/>
      <c r="AH122" s="867"/>
      <c r="AI122" s="868"/>
      <c r="AJ122" s="869"/>
      <c r="AK122" s="870"/>
      <c r="AL122" s="870"/>
      <c r="AM122" s="870"/>
      <c r="AN122" s="870"/>
      <c r="AO122" s="870"/>
      <c r="AP122" s="870"/>
      <c r="AQ122" s="870"/>
      <c r="AR122" s="870"/>
      <c r="AS122" s="870"/>
      <c r="AT122" s="839" t="s">
        <v>203</v>
      </c>
      <c r="AU122" s="840"/>
      <c r="AV122" s="840"/>
      <c r="AW122" s="840"/>
      <c r="AX122" s="840"/>
      <c r="AY122" s="840"/>
      <c r="AZ122" s="840"/>
      <c r="BA122" s="840"/>
      <c r="BB122" s="841"/>
      <c r="BC122" s="842"/>
      <c r="BD122" s="814"/>
      <c r="BE122" s="814"/>
      <c r="BF122" s="814"/>
      <c r="BG122" s="814"/>
      <c r="BH122" s="815"/>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c r="DX122" s="52"/>
      <c r="DY122" s="52"/>
      <c r="DZ122" s="52"/>
      <c r="EA122" s="52"/>
      <c r="EB122" s="52"/>
      <c r="EC122" s="52"/>
      <c r="ED122" s="52"/>
      <c r="EE122" s="52"/>
      <c r="EF122" s="52"/>
      <c r="EG122" s="52"/>
      <c r="EH122" s="52"/>
      <c r="EI122" s="52"/>
    </row>
    <row r="123" spans="1:139" s="63" customFormat="1" ht="45.75" hidden="1" customHeight="1">
      <c r="A123" s="174"/>
      <c r="B123" s="175">
        <v>11</v>
      </c>
      <c r="C123" s="843" t="s">
        <v>204</v>
      </c>
      <c r="D123" s="843"/>
      <c r="E123" s="843"/>
      <c r="F123" s="843"/>
      <c r="G123" s="843"/>
      <c r="H123" s="843"/>
      <c r="I123" s="843"/>
      <c r="J123" s="843"/>
      <c r="K123" s="843"/>
      <c r="L123" s="843"/>
      <c r="M123" s="843"/>
      <c r="N123" s="843"/>
      <c r="O123" s="843"/>
      <c r="P123" s="843"/>
      <c r="Q123" s="843"/>
      <c r="R123" s="843"/>
      <c r="S123" s="843"/>
      <c r="T123" s="844"/>
      <c r="U123" s="844"/>
      <c r="V123" s="844"/>
      <c r="W123" s="844"/>
      <c r="X123" s="844"/>
      <c r="Y123" s="845"/>
      <c r="Z123" s="846" t="s">
        <v>205</v>
      </c>
      <c r="AA123" s="847"/>
      <c r="AB123" s="847"/>
      <c r="AC123" s="847"/>
      <c r="AD123" s="847"/>
      <c r="AE123" s="847"/>
      <c r="AF123" s="847"/>
      <c r="AG123" s="847"/>
      <c r="AH123" s="847"/>
      <c r="AI123" s="847"/>
      <c r="AJ123" s="847"/>
      <c r="AK123" s="847"/>
      <c r="AL123" s="847"/>
      <c r="AM123" s="848"/>
      <c r="AN123" s="848"/>
      <c r="AO123" s="848"/>
      <c r="AP123" s="849"/>
      <c r="AQ123" s="846" t="s">
        <v>206</v>
      </c>
      <c r="AR123" s="847"/>
      <c r="AS123" s="847"/>
      <c r="AT123" s="847"/>
      <c r="AU123" s="847"/>
      <c r="AV123" s="847"/>
      <c r="AW123" s="847"/>
      <c r="AX123" s="847"/>
      <c r="AY123" s="847"/>
      <c r="AZ123" s="847"/>
      <c r="BA123" s="847"/>
      <c r="BB123" s="847"/>
      <c r="BC123" s="847"/>
      <c r="BD123" s="850"/>
      <c r="BE123" s="850"/>
      <c r="BF123" s="850"/>
      <c r="BG123" s="850"/>
      <c r="BH123" s="851"/>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c r="DX123" s="52"/>
      <c r="DY123" s="52"/>
      <c r="DZ123" s="52"/>
      <c r="EA123" s="52"/>
      <c r="EB123" s="52"/>
      <c r="EC123" s="52"/>
      <c r="ED123" s="52"/>
      <c r="EE123" s="52"/>
      <c r="EF123" s="52"/>
      <c r="EG123" s="52"/>
      <c r="EH123" s="52"/>
      <c r="EI123" s="52"/>
    </row>
    <row r="124" spans="1:139" s="113" customFormat="1" ht="9.6" hidden="1" customHeight="1">
      <c r="A124" s="176"/>
      <c r="X124" s="177"/>
      <c r="Y124" s="177"/>
      <c r="Z124" s="177"/>
      <c r="AA124" s="178"/>
      <c r="AB124" s="178"/>
      <c r="AC124" s="179"/>
      <c r="AD124" s="179"/>
      <c r="AE124" s="179"/>
      <c r="AF124" s="179"/>
      <c r="AG124" s="179"/>
      <c r="AH124" s="179"/>
      <c r="AI124" s="179"/>
      <c r="AJ124" s="179"/>
      <c r="AK124" s="177"/>
      <c r="AL124" s="177"/>
      <c r="AM124" s="177"/>
      <c r="AN124" s="177"/>
      <c r="AO124" s="177"/>
      <c r="AP124" s="177"/>
      <c r="AQ124" s="177"/>
      <c r="AR124" s="177"/>
      <c r="AS124" s="177"/>
      <c r="AT124" s="177"/>
      <c r="AU124" s="177"/>
      <c r="AV124" s="177"/>
      <c r="AW124" s="180"/>
      <c r="AX124" s="180"/>
      <c r="AY124" s="181"/>
      <c r="AZ124" s="180"/>
      <c r="BA124" s="42"/>
      <c r="BB124" s="42"/>
      <c r="BC124" s="114"/>
      <c r="BD124" s="182"/>
      <c r="BE124" s="111"/>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row>
    <row r="125" spans="1:139" ht="28.15" customHeight="1">
      <c r="B125" s="809" t="s">
        <v>207</v>
      </c>
      <c r="C125" s="809"/>
      <c r="D125" s="809"/>
      <c r="E125" s="809"/>
      <c r="F125" s="809"/>
      <c r="G125" s="809"/>
      <c r="H125" s="809"/>
      <c r="I125" s="809"/>
      <c r="J125" s="809"/>
      <c r="K125" s="809"/>
      <c r="L125" s="809"/>
      <c r="M125" s="809"/>
      <c r="N125" s="809"/>
      <c r="O125" s="809"/>
      <c r="P125" s="809"/>
      <c r="Q125" s="809"/>
      <c r="R125" s="809"/>
      <c r="S125" s="809"/>
      <c r="T125" s="809"/>
      <c r="U125" s="809"/>
      <c r="V125" s="809"/>
      <c r="W125" s="809"/>
      <c r="X125" s="809"/>
      <c r="Y125" s="809"/>
      <c r="Z125" s="809"/>
      <c r="AA125" s="809"/>
      <c r="AB125" s="809"/>
      <c r="AC125" s="809"/>
      <c r="AD125" s="809"/>
      <c r="AE125" s="809"/>
      <c r="AF125" s="809"/>
      <c r="AG125" s="809"/>
      <c r="AH125" s="809"/>
      <c r="AI125" s="809"/>
      <c r="AJ125" s="809"/>
      <c r="AK125" s="809"/>
      <c r="AL125" s="809"/>
      <c r="AM125" s="809"/>
      <c r="AN125" s="809"/>
      <c r="AO125" s="809"/>
      <c r="AP125" s="809"/>
      <c r="AQ125" s="809"/>
      <c r="AR125" s="809"/>
      <c r="AS125" s="809"/>
      <c r="AT125" s="809"/>
      <c r="AU125" s="809"/>
      <c r="AV125" s="809"/>
      <c r="AW125" s="809"/>
      <c r="AX125" s="809"/>
      <c r="AY125" s="809"/>
      <c r="BN125" s="157"/>
      <c r="BO125" s="157"/>
      <c r="BP125" s="157"/>
      <c r="BQ125" s="157"/>
      <c r="BR125" s="157"/>
      <c r="BS125" s="157"/>
      <c r="BT125" s="157"/>
      <c r="BU125" s="157"/>
      <c r="BV125" s="157"/>
      <c r="BW125" s="157"/>
      <c r="BX125" s="157"/>
      <c r="BY125" s="157"/>
      <c r="BZ125" s="157"/>
      <c r="CA125" s="157"/>
      <c r="CB125" s="157"/>
      <c r="CC125" s="157"/>
      <c r="CD125" s="157"/>
      <c r="CE125" s="157"/>
      <c r="CF125" s="157"/>
      <c r="CG125" s="157"/>
      <c r="CH125" s="157"/>
      <c r="CI125" s="39"/>
      <c r="CJ125" s="39"/>
      <c r="CK125" s="39"/>
    </row>
    <row r="126" spans="1:139" s="40" customFormat="1" ht="43.9" customHeight="1">
      <c r="A126" s="55" t="s">
        <v>208</v>
      </c>
      <c r="B126" s="810" t="s">
        <v>209</v>
      </c>
      <c r="C126" s="811"/>
      <c r="D126" s="811"/>
      <c r="E126" s="811"/>
      <c r="F126" s="811"/>
      <c r="G126" s="811"/>
      <c r="H126" s="811"/>
      <c r="I126" s="811"/>
      <c r="J126" s="811"/>
      <c r="K126" s="811"/>
      <c r="L126" s="811"/>
      <c r="M126" s="811"/>
      <c r="N126" s="811"/>
      <c r="O126" s="811"/>
      <c r="P126" s="811"/>
      <c r="Q126" s="812"/>
      <c r="R126" s="813" t="str">
        <f>IF(AS!G3="","",AS!G3)</f>
        <v/>
      </c>
      <c r="S126" s="814"/>
      <c r="T126" s="814"/>
      <c r="U126" s="814"/>
      <c r="V126" s="814"/>
      <c r="W126" s="814"/>
      <c r="X126" s="814"/>
      <c r="Y126" s="814"/>
      <c r="Z126" s="814"/>
      <c r="AA126" s="814"/>
      <c r="AB126" s="814"/>
      <c r="AC126" s="814"/>
      <c r="AD126" s="814"/>
      <c r="AE126" s="814"/>
      <c r="AF126" s="814"/>
      <c r="AG126" s="815"/>
      <c r="AH126" s="816" t="s">
        <v>336</v>
      </c>
      <c r="AI126" s="800"/>
      <c r="AJ126" s="800"/>
      <c r="AK126" s="800"/>
      <c r="AL126" s="800"/>
      <c r="AM126" s="800"/>
      <c r="AN126" s="800"/>
      <c r="AO126" s="800"/>
      <c r="AP126" s="800"/>
      <c r="AQ126" s="800"/>
      <c r="AR126" s="800"/>
      <c r="AS126" s="800"/>
      <c r="AT126" s="800"/>
      <c r="AU126" s="800"/>
      <c r="AV126" s="800"/>
      <c r="AW126" s="800"/>
      <c r="AX126" s="800"/>
      <c r="AY126" s="800"/>
      <c r="AZ126" s="800"/>
      <c r="BA126" s="800"/>
      <c r="BB126" s="801"/>
      <c r="BC126" s="817" t="str">
        <f>IF(报名表!V11="","",报名表!V11)</f>
        <v/>
      </c>
      <c r="BD126" s="818"/>
      <c r="BE126" s="818"/>
      <c r="BF126" s="818"/>
      <c r="BG126" s="818"/>
      <c r="BH126" s="819"/>
      <c r="BN126" s="157"/>
      <c r="BO126" s="157"/>
      <c r="BP126" s="157"/>
      <c r="BQ126" s="157"/>
      <c r="BR126" s="157"/>
      <c r="BS126" s="157"/>
      <c r="BT126" s="157"/>
      <c r="BU126" s="157"/>
      <c r="BV126" s="157"/>
      <c r="BW126" s="157"/>
      <c r="BX126" s="157"/>
      <c r="BY126" s="157"/>
      <c r="BZ126" s="157"/>
      <c r="CA126" s="157"/>
      <c r="CB126" s="157"/>
      <c r="CC126" s="157"/>
      <c r="CD126" s="157"/>
      <c r="CE126" s="157"/>
      <c r="CF126" s="157"/>
      <c r="CG126" s="157"/>
      <c r="CH126" s="157"/>
      <c r="CI126" s="39"/>
      <c r="CJ126" s="39"/>
      <c r="CK126" s="39"/>
    </row>
    <row r="127" spans="1:139" s="40" customFormat="1" ht="39.6" customHeight="1">
      <c r="A127" s="55" t="s">
        <v>210</v>
      </c>
      <c r="B127" s="820" t="s">
        <v>211</v>
      </c>
      <c r="C127" s="821"/>
      <c r="D127" s="821"/>
      <c r="E127" s="821"/>
      <c r="F127" s="821"/>
      <c r="G127" s="821"/>
      <c r="H127" s="821"/>
      <c r="I127" s="821"/>
      <c r="J127" s="821"/>
      <c r="K127" s="821"/>
      <c r="L127" s="821"/>
      <c r="M127" s="821"/>
      <c r="N127" s="821"/>
      <c r="O127" s="821"/>
      <c r="P127" s="821"/>
      <c r="Q127" s="822"/>
      <c r="R127" s="813" t="str">
        <f>IF(报名表!K11="","",报名表!K11)</f>
        <v/>
      </c>
      <c r="S127" s="823"/>
      <c r="T127" s="823"/>
      <c r="U127" s="823"/>
      <c r="V127" s="823"/>
      <c r="W127" s="823"/>
      <c r="X127" s="823"/>
      <c r="Y127" s="823"/>
      <c r="Z127" s="823"/>
      <c r="AA127" s="823"/>
      <c r="AB127" s="823"/>
      <c r="AC127" s="823"/>
      <c r="AD127" s="823"/>
      <c r="AE127" s="823"/>
      <c r="AF127" s="823"/>
      <c r="AG127" s="824"/>
      <c r="AH127" s="825" t="s">
        <v>212</v>
      </c>
      <c r="AI127" s="826"/>
      <c r="AJ127" s="826"/>
      <c r="AK127" s="826"/>
      <c r="AL127" s="826"/>
      <c r="AM127" s="826"/>
      <c r="AN127" s="826"/>
      <c r="AO127" s="826"/>
      <c r="AP127" s="826"/>
      <c r="AQ127" s="826"/>
      <c r="AR127" s="826"/>
      <c r="AS127" s="826"/>
      <c r="AT127" s="826"/>
      <c r="AU127" s="826"/>
      <c r="AV127" s="826"/>
      <c r="AW127" s="826"/>
      <c r="AX127" s="826"/>
      <c r="AY127" s="826"/>
      <c r="AZ127" s="826"/>
      <c r="BA127" s="826"/>
      <c r="BB127" s="827"/>
      <c r="BC127" s="831" t="str">
        <f>IF(报名表!S11="","",报名表!S11)</f>
        <v/>
      </c>
      <c r="BD127" s="832"/>
      <c r="BE127" s="832"/>
      <c r="BF127" s="832"/>
      <c r="BG127" s="835" t="s">
        <v>25</v>
      </c>
      <c r="BH127" s="836"/>
      <c r="BN127" s="157"/>
      <c r="BO127" s="157"/>
      <c r="BP127" s="157"/>
      <c r="BQ127" s="157"/>
      <c r="BR127" s="157"/>
      <c r="BS127" s="157"/>
      <c r="BT127" s="157"/>
      <c r="BU127" s="157"/>
      <c r="BV127" s="157"/>
      <c r="BW127" s="157"/>
      <c r="BX127" s="157"/>
      <c r="BY127" s="157"/>
      <c r="BZ127" s="157"/>
      <c r="CA127" s="157"/>
      <c r="CB127" s="157"/>
      <c r="CC127" s="157"/>
      <c r="CD127" s="157"/>
      <c r="CE127" s="157"/>
      <c r="CF127" s="157"/>
      <c r="CG127" s="157"/>
      <c r="CH127" s="157"/>
      <c r="CI127" s="39"/>
      <c r="CJ127" s="39"/>
      <c r="CK127" s="39"/>
    </row>
    <row r="128" spans="1:139" s="40" customFormat="1" ht="51.6" customHeight="1">
      <c r="A128" s="183" t="s">
        <v>213</v>
      </c>
      <c r="B128" s="793" t="s">
        <v>503</v>
      </c>
      <c r="C128" s="794"/>
      <c r="D128" s="794"/>
      <c r="E128" s="794"/>
      <c r="F128" s="794"/>
      <c r="G128" s="794"/>
      <c r="H128" s="794"/>
      <c r="I128" s="794"/>
      <c r="J128" s="794"/>
      <c r="K128" s="794"/>
      <c r="L128" s="794"/>
      <c r="M128" s="794"/>
      <c r="N128" s="794"/>
      <c r="O128" s="794"/>
      <c r="P128" s="794"/>
      <c r="Q128" s="795"/>
      <c r="R128" s="796" t="str">
        <f>IF(报名表!E12="","",报名表!E12)</f>
        <v/>
      </c>
      <c r="S128" s="797"/>
      <c r="T128" s="797"/>
      <c r="U128" s="797"/>
      <c r="V128" s="797"/>
      <c r="W128" s="797"/>
      <c r="X128" s="797"/>
      <c r="Y128" s="797"/>
      <c r="Z128" s="797"/>
      <c r="AA128" s="797"/>
      <c r="AB128" s="797"/>
      <c r="AC128" s="797"/>
      <c r="AD128" s="797"/>
      <c r="AE128" s="797"/>
      <c r="AF128" s="797"/>
      <c r="AG128" s="798"/>
      <c r="AH128" s="828"/>
      <c r="AI128" s="829"/>
      <c r="AJ128" s="829"/>
      <c r="AK128" s="829"/>
      <c r="AL128" s="829"/>
      <c r="AM128" s="829"/>
      <c r="AN128" s="829"/>
      <c r="AO128" s="829"/>
      <c r="AP128" s="829"/>
      <c r="AQ128" s="829"/>
      <c r="AR128" s="829"/>
      <c r="AS128" s="829"/>
      <c r="AT128" s="829"/>
      <c r="AU128" s="829"/>
      <c r="AV128" s="829"/>
      <c r="AW128" s="829"/>
      <c r="AX128" s="829"/>
      <c r="AY128" s="829"/>
      <c r="AZ128" s="829"/>
      <c r="BA128" s="829"/>
      <c r="BB128" s="830"/>
      <c r="BC128" s="833"/>
      <c r="BD128" s="834"/>
      <c r="BE128" s="834"/>
      <c r="BF128" s="834"/>
      <c r="BG128" s="837"/>
      <c r="BH128" s="838"/>
      <c r="BN128" s="157"/>
      <c r="BO128" s="157"/>
      <c r="BP128" s="157"/>
      <c r="BQ128" s="157"/>
      <c r="BR128" s="157"/>
      <c r="BS128" s="157"/>
      <c r="BT128" s="157"/>
      <c r="BU128" s="157"/>
      <c r="BV128" s="157"/>
      <c r="BW128" s="157"/>
      <c r="BX128" s="157"/>
      <c r="BY128" s="157"/>
      <c r="BZ128" s="157"/>
      <c r="CA128" s="157"/>
      <c r="CB128" s="157"/>
      <c r="CC128" s="157"/>
      <c r="CD128" s="157"/>
      <c r="CE128" s="157"/>
      <c r="CF128" s="157"/>
      <c r="CG128" s="157"/>
      <c r="CH128" s="157"/>
      <c r="CI128" s="39"/>
      <c r="CJ128" s="39"/>
      <c r="CK128" s="39"/>
    </row>
    <row r="129" spans="1:89" s="40" customFormat="1" ht="15" hidden="1" customHeight="1">
      <c r="B129" s="799" t="s">
        <v>214</v>
      </c>
      <c r="C129" s="800"/>
      <c r="D129" s="800"/>
      <c r="E129" s="800"/>
      <c r="F129" s="800"/>
      <c r="G129" s="800"/>
      <c r="H129" s="800"/>
      <c r="I129" s="800"/>
      <c r="J129" s="800"/>
      <c r="K129" s="800"/>
      <c r="L129" s="800"/>
      <c r="M129" s="800"/>
      <c r="N129" s="800"/>
      <c r="O129" s="800"/>
      <c r="P129" s="800"/>
      <c r="Q129" s="801"/>
      <c r="R129" s="802"/>
      <c r="S129" s="803"/>
      <c r="T129" s="803"/>
      <c r="U129" s="803"/>
      <c r="V129" s="803"/>
      <c r="W129" s="803"/>
      <c r="X129" s="803"/>
      <c r="Y129" s="803"/>
      <c r="Z129" s="803"/>
      <c r="AA129" s="803"/>
      <c r="AB129" s="803"/>
      <c r="AC129" s="803"/>
      <c r="AD129" s="803"/>
      <c r="AE129" s="803"/>
      <c r="AF129" s="803"/>
      <c r="AG129" s="804"/>
      <c r="AH129" s="805" t="s">
        <v>215</v>
      </c>
      <c r="AI129" s="800"/>
      <c r="AJ129" s="800"/>
      <c r="AK129" s="800"/>
      <c r="AL129" s="800"/>
      <c r="AM129" s="800"/>
      <c r="AN129" s="800"/>
      <c r="AO129" s="800"/>
      <c r="AP129" s="800"/>
      <c r="AQ129" s="800"/>
      <c r="AR129" s="800"/>
      <c r="AS129" s="800"/>
      <c r="AT129" s="800"/>
      <c r="AU129" s="800"/>
      <c r="AV129" s="800"/>
      <c r="AW129" s="806"/>
      <c r="AX129" s="807"/>
      <c r="AY129" s="807"/>
      <c r="AZ129" s="807"/>
      <c r="BA129" s="807"/>
      <c r="BB129" s="807"/>
      <c r="BC129" s="807"/>
      <c r="BD129" s="807"/>
      <c r="BE129" s="807"/>
      <c r="BF129" s="807"/>
      <c r="BG129" s="807"/>
      <c r="BH129" s="808"/>
      <c r="BN129" s="157"/>
      <c r="BO129" s="157"/>
      <c r="BP129" s="157"/>
      <c r="BQ129" s="157"/>
      <c r="BR129" s="157"/>
      <c r="BS129" s="157"/>
      <c r="BT129" s="157"/>
      <c r="BU129" s="157"/>
      <c r="BV129" s="157"/>
      <c r="BW129" s="157"/>
      <c r="BX129" s="157"/>
      <c r="BY129" s="157"/>
      <c r="BZ129" s="157"/>
      <c r="CA129" s="157"/>
      <c r="CB129" s="157"/>
      <c r="CC129" s="157"/>
      <c r="CD129" s="157"/>
      <c r="CE129" s="157"/>
      <c r="CF129" s="157"/>
      <c r="CG129" s="157"/>
      <c r="CH129" s="157"/>
      <c r="CI129" s="39"/>
      <c r="CJ129" s="39"/>
      <c r="CK129" s="39"/>
    </row>
    <row r="130" spans="1:89" s="184" customFormat="1" ht="1.1499999999999999" hidden="1" customHeight="1">
      <c r="B130" s="787" t="s">
        <v>216</v>
      </c>
      <c r="C130" s="787"/>
      <c r="D130" s="787"/>
      <c r="E130" s="787"/>
      <c r="F130" s="787"/>
      <c r="G130" s="790"/>
      <c r="H130" s="791"/>
      <c r="I130" s="791"/>
      <c r="J130" s="792"/>
      <c r="K130" s="787" t="s">
        <v>217</v>
      </c>
      <c r="L130" s="787"/>
      <c r="M130" s="787"/>
      <c r="N130" s="787"/>
      <c r="O130" s="787"/>
      <c r="P130" s="790"/>
      <c r="Q130" s="791"/>
      <c r="R130" s="791"/>
      <c r="S130" s="791"/>
      <c r="T130" s="791"/>
      <c r="U130" s="791"/>
      <c r="V130" s="792"/>
      <c r="W130" s="787" t="s">
        <v>218</v>
      </c>
      <c r="X130" s="787"/>
      <c r="Y130" s="787"/>
      <c r="Z130" s="787"/>
      <c r="AA130" s="787"/>
      <c r="AB130" s="787"/>
      <c r="AC130" s="787"/>
      <c r="AD130" s="787"/>
      <c r="AE130" s="787"/>
      <c r="AF130" s="787" t="s">
        <v>219</v>
      </c>
      <c r="AG130" s="787"/>
      <c r="AH130" s="787"/>
      <c r="AI130" s="787"/>
      <c r="AJ130" s="787"/>
      <c r="AK130" s="787"/>
      <c r="AL130" s="787"/>
      <c r="AM130" s="787"/>
      <c r="AN130" s="787"/>
      <c r="AO130" s="787"/>
      <c r="AP130" s="787"/>
      <c r="AQ130" s="787"/>
      <c r="AR130" s="787" t="s">
        <v>220</v>
      </c>
      <c r="AS130" s="787"/>
      <c r="AT130" s="787"/>
      <c r="AU130" s="787"/>
      <c r="AV130" s="787"/>
      <c r="AW130" s="787"/>
      <c r="AX130" s="787"/>
      <c r="AY130" s="787"/>
      <c r="AZ130" s="787"/>
      <c r="BA130" s="787" t="s">
        <v>221</v>
      </c>
      <c r="BB130" s="787"/>
      <c r="BC130" s="787"/>
      <c r="BD130" s="787"/>
      <c r="BE130" s="788"/>
      <c r="BF130" s="789"/>
      <c r="BG130" s="789"/>
      <c r="BH130" s="185"/>
      <c r="BI130" s="184" t="s">
        <v>222</v>
      </c>
      <c r="BJ130" s="785">
        <f>ROUNDUP(BM130,-4)</f>
        <v>0</v>
      </c>
      <c r="BK130" s="785"/>
      <c r="BL130" s="785"/>
      <c r="BM130" s="785">
        <f>BE130*BS2</f>
        <v>0</v>
      </c>
      <c r="BN130" s="785"/>
      <c r="BO130" s="785"/>
      <c r="BP130" s="186"/>
      <c r="BQ130" s="186"/>
      <c r="BR130" s="186"/>
      <c r="BS130" s="186"/>
      <c r="BT130" s="186"/>
      <c r="BU130" s="186"/>
      <c r="BV130" s="186"/>
      <c r="BW130" s="186"/>
      <c r="BX130" s="186"/>
      <c r="BY130" s="186"/>
      <c r="BZ130" s="186"/>
      <c r="CA130" s="186"/>
      <c r="CB130" s="186"/>
      <c r="CC130" s="186"/>
      <c r="CD130" s="186"/>
      <c r="CE130" s="186"/>
      <c r="CF130" s="186"/>
      <c r="CG130" s="186"/>
      <c r="CH130" s="186"/>
      <c r="CI130" s="187"/>
      <c r="CJ130" s="187"/>
      <c r="CK130" s="187"/>
    </row>
    <row r="131" spans="1:89" s="40" customFormat="1" ht="30" customHeight="1">
      <c r="B131" s="786" t="s">
        <v>223</v>
      </c>
      <c r="C131" s="786"/>
      <c r="D131" s="786"/>
      <c r="E131" s="786"/>
      <c r="F131" s="786"/>
      <c r="G131" s="786"/>
      <c r="H131" s="786"/>
      <c r="I131" s="786"/>
      <c r="J131" s="786"/>
      <c r="K131" s="786"/>
      <c r="L131" s="786"/>
      <c r="M131" s="786"/>
      <c r="N131" s="786"/>
      <c r="O131" s="786"/>
      <c r="P131" s="786"/>
      <c r="Q131" s="786"/>
      <c r="R131" s="786"/>
      <c r="S131" s="786"/>
      <c r="T131" s="786"/>
      <c r="U131" s="786"/>
      <c r="V131" s="786"/>
      <c r="W131" s="188"/>
      <c r="X131" s="188"/>
      <c r="Y131" s="188"/>
      <c r="Z131" s="188"/>
      <c r="AA131" s="188"/>
      <c r="AB131" s="188"/>
      <c r="AC131" s="181"/>
      <c r="AD131" s="181"/>
      <c r="AE131" s="181"/>
      <c r="AF131" s="181"/>
      <c r="AG131" s="181"/>
      <c r="AH131" s="181"/>
      <c r="AI131" s="181"/>
      <c r="AJ131" s="181"/>
      <c r="AK131" s="181"/>
      <c r="AL131" s="181"/>
      <c r="AM131" s="181"/>
      <c r="AN131" s="181"/>
      <c r="AO131" s="181"/>
      <c r="AP131" s="163"/>
      <c r="AQ131" s="188"/>
      <c r="AR131" s="188"/>
      <c r="AS131" s="188"/>
      <c r="AT131" s="188"/>
      <c r="AU131" s="188"/>
      <c r="AV131" s="188"/>
      <c r="AW131" s="188"/>
      <c r="AX131" s="188"/>
      <c r="AY131" s="181"/>
      <c r="AZ131" s="181"/>
      <c r="BA131" s="181"/>
      <c r="BB131" s="181"/>
      <c r="BC131" s="181"/>
      <c r="BD131" s="181"/>
      <c r="BE131" s="181"/>
      <c r="BF131" s="181"/>
      <c r="BG131" s="181"/>
      <c r="BH131" s="181"/>
      <c r="BN131" s="157"/>
      <c r="BO131" s="157"/>
      <c r="BP131" s="157"/>
      <c r="BQ131" s="157"/>
      <c r="BR131" s="157"/>
      <c r="BS131" s="157"/>
      <c r="BT131" s="157"/>
      <c r="BU131" s="157"/>
      <c r="BV131" s="157"/>
      <c r="BW131" s="157"/>
      <c r="BX131" s="157"/>
      <c r="BY131" s="157"/>
      <c r="BZ131" s="157"/>
      <c r="CA131" s="157"/>
      <c r="CB131" s="157"/>
      <c r="CC131" s="157"/>
      <c r="CD131" s="157"/>
      <c r="CE131" s="157"/>
      <c r="CF131" s="157"/>
      <c r="CG131" s="157"/>
      <c r="CH131" s="157"/>
      <c r="CI131" s="39"/>
      <c r="CJ131" s="39"/>
      <c r="CK131" s="39"/>
    </row>
    <row r="132" spans="1:89" s="44" customFormat="1" ht="24" customHeight="1">
      <c r="B132" s="749" t="s">
        <v>224</v>
      </c>
      <c r="C132" s="749"/>
      <c r="D132" s="749"/>
      <c r="E132" s="749"/>
      <c r="F132" s="749"/>
      <c r="G132" s="749"/>
      <c r="H132" s="749"/>
      <c r="I132" s="749" t="s">
        <v>225</v>
      </c>
      <c r="J132" s="749"/>
      <c r="K132" s="749"/>
      <c r="L132" s="749"/>
      <c r="M132" s="749"/>
      <c r="N132" s="749"/>
      <c r="O132" s="749"/>
      <c r="P132" s="749"/>
      <c r="Q132" s="749"/>
      <c r="R132" s="749"/>
      <c r="S132" s="749"/>
      <c r="T132" s="749" t="s">
        <v>226</v>
      </c>
      <c r="U132" s="749"/>
      <c r="V132" s="749"/>
      <c r="W132" s="749"/>
      <c r="X132" s="749"/>
      <c r="Y132" s="749"/>
      <c r="Z132" s="749"/>
      <c r="AA132" s="749"/>
      <c r="AB132" s="749"/>
      <c r="AC132" s="749"/>
      <c r="AD132" s="749"/>
      <c r="AE132" s="749"/>
      <c r="AF132" s="749"/>
      <c r="AG132" s="749"/>
      <c r="AH132" s="749"/>
      <c r="AI132" s="749"/>
      <c r="AJ132" s="749"/>
      <c r="AK132" s="749"/>
      <c r="AL132" s="749"/>
      <c r="AM132" s="749"/>
      <c r="AN132" s="749"/>
      <c r="AO132" s="749"/>
      <c r="AP132" s="749"/>
      <c r="AQ132" s="749"/>
      <c r="AR132" s="749"/>
      <c r="AS132" s="749"/>
      <c r="AT132" s="749" t="s">
        <v>227</v>
      </c>
      <c r="AU132" s="749"/>
      <c r="AV132" s="749"/>
      <c r="AW132" s="749"/>
      <c r="AX132" s="749"/>
      <c r="AY132" s="749"/>
      <c r="AZ132" s="749"/>
      <c r="BA132" s="749"/>
      <c r="BB132" s="749"/>
      <c r="BC132" s="749"/>
      <c r="BD132" s="749"/>
      <c r="BE132" s="749"/>
      <c r="BF132" s="749"/>
      <c r="BG132" s="749"/>
      <c r="BH132" s="181"/>
      <c r="BN132" s="189"/>
      <c r="BO132" s="189"/>
      <c r="BP132" s="189"/>
      <c r="BQ132" s="189"/>
      <c r="BR132" s="189"/>
      <c r="BS132" s="189"/>
      <c r="BT132" s="189"/>
      <c r="BU132" s="189"/>
      <c r="BV132" s="189"/>
      <c r="BW132" s="189"/>
      <c r="BX132" s="189"/>
      <c r="BY132" s="189"/>
      <c r="BZ132" s="189"/>
      <c r="CA132" s="189"/>
      <c r="CB132" s="189"/>
      <c r="CC132" s="189"/>
      <c r="CD132" s="189"/>
      <c r="CE132" s="189"/>
      <c r="CF132" s="189"/>
      <c r="CG132" s="189"/>
      <c r="CH132" s="189"/>
      <c r="CI132" s="190"/>
      <c r="CJ132" s="190"/>
      <c r="CK132" s="190"/>
    </row>
    <row r="133" spans="1:89" s="105" customFormat="1" ht="18.75" customHeight="1">
      <c r="B133" s="756" t="s">
        <v>76</v>
      </c>
      <c r="C133" s="756"/>
      <c r="D133" s="756"/>
      <c r="E133" s="756"/>
      <c r="F133" s="756"/>
      <c r="G133" s="756"/>
      <c r="H133" s="756"/>
      <c r="I133" s="756" t="s">
        <v>228</v>
      </c>
      <c r="J133" s="756"/>
      <c r="K133" s="756"/>
      <c r="L133" s="756"/>
      <c r="M133" s="756"/>
      <c r="N133" s="756"/>
      <c r="O133" s="756"/>
      <c r="P133" s="756"/>
      <c r="Q133" s="756"/>
      <c r="R133" s="756"/>
      <c r="S133" s="756"/>
      <c r="T133" s="756" t="s">
        <v>79</v>
      </c>
      <c r="U133" s="756"/>
      <c r="V133" s="756"/>
      <c r="W133" s="756"/>
      <c r="X133" s="756"/>
      <c r="Y133" s="756"/>
      <c r="Z133" s="756"/>
      <c r="AA133" s="756"/>
      <c r="AB133" s="756"/>
      <c r="AC133" s="756"/>
      <c r="AD133" s="756"/>
      <c r="AE133" s="756"/>
      <c r="AF133" s="756"/>
      <c r="AG133" s="756"/>
      <c r="AH133" s="756"/>
      <c r="AI133" s="756"/>
      <c r="AJ133" s="756"/>
      <c r="AK133" s="756"/>
      <c r="AL133" s="756"/>
      <c r="AM133" s="756"/>
      <c r="AN133" s="756"/>
      <c r="AO133" s="756"/>
      <c r="AP133" s="756"/>
      <c r="AQ133" s="756"/>
      <c r="AR133" s="756"/>
      <c r="AS133" s="756"/>
      <c r="AT133" s="756" t="s">
        <v>229</v>
      </c>
      <c r="AU133" s="756"/>
      <c r="AV133" s="756"/>
      <c r="AW133" s="756"/>
      <c r="AX133" s="756"/>
      <c r="AY133" s="756"/>
      <c r="AZ133" s="756"/>
      <c r="BA133" s="756"/>
      <c r="BB133" s="756"/>
      <c r="BC133" s="756"/>
      <c r="BD133" s="756"/>
      <c r="BE133" s="756"/>
      <c r="BF133" s="756"/>
      <c r="BG133" s="756"/>
      <c r="BH133" s="191"/>
      <c r="BN133" s="192"/>
      <c r="BO133" s="192"/>
      <c r="BP133" s="192"/>
      <c r="BQ133" s="192"/>
      <c r="BR133" s="192"/>
      <c r="BS133" s="192"/>
      <c r="BT133" s="192"/>
      <c r="BU133" s="192"/>
      <c r="BV133" s="192"/>
      <c r="BW133" s="192"/>
      <c r="BX133" s="192"/>
      <c r="BY133" s="192"/>
      <c r="BZ133" s="192"/>
      <c r="CA133" s="192"/>
      <c r="CB133" s="192"/>
      <c r="CC133" s="192"/>
      <c r="CD133" s="192"/>
      <c r="CE133" s="192"/>
      <c r="CF133" s="192"/>
      <c r="CG133" s="192"/>
      <c r="CH133" s="192"/>
      <c r="CI133" s="193"/>
      <c r="CJ133" s="193"/>
      <c r="CK133" s="193"/>
    </row>
    <row r="134" spans="1:89" s="194" customFormat="1" ht="27" customHeight="1">
      <c r="B134" s="780" t="str">
        <f>IF(报名表!L27="","",报名表!L27)</f>
        <v/>
      </c>
      <c r="C134" s="781"/>
      <c r="D134" s="781"/>
      <c r="E134" s="781"/>
      <c r="F134" s="781"/>
      <c r="G134" s="781"/>
      <c r="H134" s="782"/>
      <c r="I134" s="783" t="str">
        <f>K107</f>
        <v/>
      </c>
      <c r="J134" s="784"/>
      <c r="K134" s="784"/>
      <c r="L134" s="784"/>
      <c r="M134" s="784"/>
      <c r="N134" s="784"/>
      <c r="O134" s="784"/>
      <c r="P134" s="784"/>
      <c r="Q134" s="784"/>
      <c r="R134" s="784"/>
      <c r="S134" s="784"/>
      <c r="T134" s="783" t="str">
        <f>M109</f>
        <v/>
      </c>
      <c r="U134" s="784"/>
      <c r="V134" s="784"/>
      <c r="W134" s="784"/>
      <c r="X134" s="784"/>
      <c r="Y134" s="784"/>
      <c r="Z134" s="784"/>
      <c r="AA134" s="784"/>
      <c r="AB134" s="784"/>
      <c r="AC134" s="784"/>
      <c r="AD134" s="784"/>
      <c r="AE134" s="784"/>
      <c r="AF134" s="784"/>
      <c r="AG134" s="784"/>
      <c r="AH134" s="784"/>
      <c r="AI134" s="784"/>
      <c r="AJ134" s="784"/>
      <c r="AK134" s="784"/>
      <c r="AL134" s="784"/>
      <c r="AM134" s="784"/>
      <c r="AN134" s="784"/>
      <c r="AO134" s="784"/>
      <c r="AP134" s="784"/>
      <c r="AQ134" s="784"/>
      <c r="AR134" s="784"/>
      <c r="AS134" s="784"/>
      <c r="AT134" s="783" t="str">
        <f>AU107</f>
        <v/>
      </c>
      <c r="AU134" s="784"/>
      <c r="AV134" s="784"/>
      <c r="AW134" s="784"/>
      <c r="AX134" s="784"/>
      <c r="AY134" s="784"/>
      <c r="AZ134" s="784"/>
      <c r="BA134" s="784"/>
      <c r="BB134" s="784"/>
      <c r="BC134" s="784"/>
      <c r="BD134" s="784"/>
      <c r="BE134" s="784"/>
      <c r="BF134" s="784"/>
      <c r="BG134" s="784"/>
      <c r="BH134" s="195"/>
      <c r="BN134" s="196"/>
      <c r="BO134" s="196"/>
      <c r="BP134" s="196"/>
      <c r="BQ134" s="196"/>
      <c r="BR134" s="196"/>
      <c r="BS134" s="196"/>
      <c r="BT134" s="196"/>
      <c r="BU134" s="196"/>
      <c r="BV134" s="196"/>
      <c r="BW134" s="196"/>
      <c r="BX134" s="196"/>
      <c r="BY134" s="196"/>
      <c r="BZ134" s="196"/>
      <c r="CA134" s="196"/>
      <c r="CB134" s="196"/>
      <c r="CC134" s="196"/>
      <c r="CD134" s="196"/>
      <c r="CE134" s="196"/>
      <c r="CF134" s="196"/>
      <c r="CG134" s="196"/>
      <c r="CH134" s="196"/>
      <c r="CI134" s="197"/>
      <c r="CJ134" s="197"/>
      <c r="CK134" s="197"/>
    </row>
    <row r="135" spans="1:89" s="40" customFormat="1" ht="26.25" customHeight="1">
      <c r="B135" s="746" t="s">
        <v>230</v>
      </c>
      <c r="C135" s="746"/>
      <c r="D135" s="746"/>
      <c r="E135" s="746"/>
      <c r="F135" s="746"/>
      <c r="G135" s="746"/>
      <c r="H135" s="746"/>
      <c r="I135" s="746" t="s">
        <v>231</v>
      </c>
      <c r="J135" s="746"/>
      <c r="K135" s="746"/>
      <c r="L135" s="746"/>
      <c r="M135" s="746"/>
      <c r="N135" s="746"/>
      <c r="O135" s="746"/>
      <c r="P135" s="746"/>
      <c r="Q135" s="746"/>
      <c r="R135" s="746"/>
      <c r="S135" s="746"/>
      <c r="T135" s="746"/>
      <c r="U135" s="746"/>
      <c r="V135" s="746"/>
      <c r="W135" s="746"/>
      <c r="X135" s="747" t="s">
        <v>232</v>
      </c>
      <c r="Y135" s="748"/>
      <c r="Z135" s="748"/>
      <c r="AA135" s="748"/>
      <c r="AB135" s="748"/>
      <c r="AC135" s="748"/>
      <c r="AD135" s="748"/>
      <c r="AE135" s="748"/>
      <c r="AF135" s="748"/>
      <c r="AG135" s="748"/>
      <c r="AH135" s="748"/>
      <c r="AI135" s="748"/>
      <c r="AJ135" s="748"/>
      <c r="AK135" s="748"/>
      <c r="AL135" s="748"/>
      <c r="AM135" s="748"/>
      <c r="AN135" s="748"/>
      <c r="AO135" s="748"/>
      <c r="AP135" s="748"/>
      <c r="AQ135" s="748"/>
      <c r="AR135" s="748"/>
      <c r="AS135" s="748"/>
      <c r="AT135" s="749" t="s">
        <v>233</v>
      </c>
      <c r="AU135" s="749"/>
      <c r="AV135" s="749"/>
      <c r="AW135" s="749"/>
      <c r="AX135" s="749"/>
      <c r="AY135" s="749"/>
      <c r="AZ135" s="749"/>
      <c r="BA135" s="749"/>
      <c r="BB135" s="749"/>
      <c r="BC135" s="749"/>
      <c r="BD135" s="749"/>
      <c r="BE135" s="749"/>
      <c r="BF135" s="749"/>
      <c r="BG135" s="749"/>
      <c r="BH135" s="181"/>
      <c r="BN135" s="157"/>
      <c r="BO135" s="157"/>
      <c r="BP135" s="157"/>
      <c r="BQ135" s="157"/>
      <c r="BR135" s="157"/>
      <c r="BS135" s="157"/>
      <c r="BT135" s="157"/>
      <c r="BU135" s="157"/>
      <c r="BV135" s="157"/>
      <c r="BW135" s="157"/>
      <c r="BX135" s="157"/>
      <c r="BY135" s="157"/>
      <c r="BZ135" s="157"/>
      <c r="CA135" s="157"/>
      <c r="CB135" s="157"/>
      <c r="CC135" s="157"/>
      <c r="CD135" s="157"/>
      <c r="CE135" s="157"/>
      <c r="CF135" s="157"/>
      <c r="CG135" s="157"/>
      <c r="CH135" s="157"/>
      <c r="CI135" s="39"/>
      <c r="CJ135" s="39"/>
      <c r="CK135" s="39"/>
    </row>
    <row r="136" spans="1:89" s="113" customFormat="1" ht="13.5" customHeight="1">
      <c r="A136" s="198" t="s">
        <v>234</v>
      </c>
      <c r="B136" s="750" t="s">
        <v>235</v>
      </c>
      <c r="C136" s="750"/>
      <c r="D136" s="750"/>
      <c r="E136" s="750"/>
      <c r="F136" s="750"/>
      <c r="G136" s="750"/>
      <c r="H136" s="750"/>
      <c r="I136" s="751" t="s">
        <v>78</v>
      </c>
      <c r="J136" s="752"/>
      <c r="K136" s="752"/>
      <c r="L136" s="752"/>
      <c r="M136" s="752"/>
      <c r="N136" s="752"/>
      <c r="O136" s="752"/>
      <c r="P136" s="752"/>
      <c r="Q136" s="752"/>
      <c r="R136" s="752"/>
      <c r="S136" s="752"/>
      <c r="T136" s="752"/>
      <c r="U136" s="752"/>
      <c r="V136" s="752"/>
      <c r="W136" s="753"/>
      <c r="X136" s="754" t="s">
        <v>236</v>
      </c>
      <c r="Y136" s="755"/>
      <c r="Z136" s="755"/>
      <c r="AA136" s="755"/>
      <c r="AB136" s="755"/>
      <c r="AC136" s="755"/>
      <c r="AD136" s="755"/>
      <c r="AE136" s="755"/>
      <c r="AF136" s="755"/>
      <c r="AG136" s="755"/>
      <c r="AH136" s="755"/>
      <c r="AI136" s="755"/>
      <c r="AJ136" s="755"/>
      <c r="AK136" s="755"/>
      <c r="AL136" s="755"/>
      <c r="AM136" s="755"/>
      <c r="AN136" s="755"/>
      <c r="AO136" s="755"/>
      <c r="AP136" s="755"/>
      <c r="AQ136" s="755"/>
      <c r="AR136" s="755"/>
      <c r="AS136" s="755"/>
      <c r="AT136" s="756" t="s">
        <v>237</v>
      </c>
      <c r="AU136" s="756"/>
      <c r="AV136" s="756"/>
      <c r="AW136" s="756"/>
      <c r="AX136" s="756"/>
      <c r="AY136" s="756"/>
      <c r="AZ136" s="756"/>
      <c r="BA136" s="756"/>
      <c r="BB136" s="756"/>
      <c r="BC136" s="756"/>
      <c r="BD136" s="756"/>
      <c r="BE136" s="756"/>
      <c r="BF136" s="756"/>
      <c r="BG136" s="756"/>
      <c r="BH136" s="199"/>
      <c r="BN136" s="200"/>
      <c r="BO136" s="200"/>
      <c r="BP136" s="200"/>
      <c r="BQ136" s="200"/>
      <c r="BR136" s="200"/>
      <c r="BS136" s="200"/>
      <c r="BT136" s="200"/>
      <c r="BU136" s="200"/>
      <c r="BV136" s="200"/>
      <c r="BW136" s="200"/>
      <c r="BX136" s="200"/>
      <c r="BY136" s="200"/>
      <c r="BZ136" s="200"/>
      <c r="CA136" s="200"/>
      <c r="CB136" s="200"/>
      <c r="CC136" s="200"/>
      <c r="CD136" s="200"/>
      <c r="CE136" s="200"/>
      <c r="CF136" s="200"/>
      <c r="CG136" s="200"/>
      <c r="CH136" s="200"/>
      <c r="CI136" s="31"/>
      <c r="CJ136" s="31"/>
      <c r="CK136" s="31"/>
    </row>
    <row r="137" spans="1:89" s="157" customFormat="1" ht="33.6" customHeight="1">
      <c r="A137" s="201" t="s">
        <v>238</v>
      </c>
      <c r="B137" s="664"/>
      <c r="C137" s="665"/>
      <c r="D137" s="665"/>
      <c r="E137" s="665"/>
      <c r="F137" s="665"/>
      <c r="G137" s="665"/>
      <c r="H137" s="665"/>
      <c r="I137" s="666"/>
      <c r="J137" s="666"/>
      <c r="K137" s="666"/>
      <c r="L137" s="666"/>
      <c r="M137" s="666"/>
      <c r="N137" s="666"/>
      <c r="O137" s="666"/>
      <c r="P137" s="666"/>
      <c r="Q137" s="666"/>
      <c r="R137" s="666"/>
      <c r="S137" s="666"/>
      <c r="T137" s="666"/>
      <c r="U137" s="666"/>
      <c r="V137" s="666"/>
      <c r="W137" s="666"/>
      <c r="X137" s="667" t="str">
        <f>IF(报名表!O28="","",报名表!O28)</f>
        <v/>
      </c>
      <c r="Y137" s="668"/>
      <c r="Z137" s="668"/>
      <c r="AA137" s="668"/>
      <c r="AB137" s="668"/>
      <c r="AC137" s="668"/>
      <c r="AD137" s="668"/>
      <c r="AE137" s="668"/>
      <c r="AF137" s="668"/>
      <c r="AG137" s="668"/>
      <c r="AH137" s="668"/>
      <c r="AI137" s="668"/>
      <c r="AJ137" s="668"/>
      <c r="AK137" s="668"/>
      <c r="AL137" s="668"/>
      <c r="AM137" s="668"/>
      <c r="AN137" s="668"/>
      <c r="AO137" s="668"/>
      <c r="AP137" s="668"/>
      <c r="AQ137" s="668"/>
      <c r="AR137" s="668"/>
      <c r="AS137" s="668"/>
      <c r="AT137" s="669" t="str">
        <f>IF(报名表!W28="","",报名表!W28)</f>
        <v/>
      </c>
      <c r="AU137" s="670"/>
      <c r="AV137" s="670"/>
      <c r="AW137" s="670"/>
      <c r="AX137" s="670"/>
      <c r="AY137" s="670"/>
      <c r="AZ137" s="670"/>
      <c r="BA137" s="670"/>
      <c r="BB137" s="670"/>
      <c r="BC137" s="670"/>
      <c r="BD137" s="670"/>
      <c r="BE137" s="670"/>
      <c r="BF137" s="670"/>
      <c r="BG137" s="670"/>
      <c r="BH137" s="202" t="s">
        <v>239</v>
      </c>
    </row>
    <row r="138" spans="1:89" s="203" customFormat="1" ht="40.5" customHeight="1" thickBot="1">
      <c r="B138" s="671" t="s">
        <v>240</v>
      </c>
      <c r="C138" s="671"/>
      <c r="D138" s="671"/>
      <c r="E138" s="671"/>
      <c r="F138" s="671"/>
      <c r="G138" s="671"/>
      <c r="H138" s="671"/>
      <c r="I138" s="671"/>
      <c r="J138" s="671"/>
      <c r="K138" s="671"/>
      <c r="L138" s="671"/>
      <c r="M138" s="671"/>
      <c r="N138" s="671"/>
      <c r="O138" s="671"/>
      <c r="P138" s="671"/>
      <c r="Q138" s="671"/>
      <c r="R138" s="671"/>
      <c r="S138" s="671"/>
      <c r="T138" s="671"/>
      <c r="U138" s="671"/>
      <c r="V138" s="671"/>
      <c r="W138" s="671"/>
      <c r="X138" s="671"/>
      <c r="Y138" s="671"/>
      <c r="Z138" s="671"/>
      <c r="AA138" s="671"/>
      <c r="AB138" s="671"/>
      <c r="AC138" s="671"/>
      <c r="AD138" s="671"/>
      <c r="AE138" s="671"/>
      <c r="AF138" s="671"/>
      <c r="AG138" s="671"/>
      <c r="AH138" s="671"/>
      <c r="AI138" s="671"/>
      <c r="AJ138" s="671"/>
      <c r="AK138" s="671"/>
      <c r="AL138" s="671"/>
      <c r="AM138" s="671"/>
      <c r="AN138" s="671"/>
      <c r="AO138" s="671"/>
      <c r="AP138" s="671"/>
      <c r="AQ138" s="671"/>
      <c r="AR138" s="671"/>
      <c r="AS138" s="671"/>
      <c r="AT138" s="671"/>
      <c r="AU138" s="671"/>
      <c r="AV138" s="671"/>
      <c r="AW138" s="671"/>
      <c r="AX138" s="671"/>
      <c r="AY138" s="671"/>
      <c r="AZ138" s="671"/>
      <c r="BA138" s="671"/>
      <c r="BB138" s="671"/>
      <c r="BC138" s="671"/>
      <c r="BD138" s="671"/>
      <c r="BE138" s="671"/>
      <c r="BF138" s="671"/>
      <c r="BG138" s="671"/>
    </row>
    <row r="139" spans="1:89" s="189" customFormat="1" ht="25.5" customHeight="1">
      <c r="A139" s="204"/>
      <c r="B139" s="672" t="s">
        <v>241</v>
      </c>
      <c r="C139" s="673"/>
      <c r="D139" s="673"/>
      <c r="E139" s="673"/>
      <c r="F139" s="673"/>
      <c r="G139" s="673"/>
      <c r="H139" s="673"/>
      <c r="I139" s="673" t="s">
        <v>225</v>
      </c>
      <c r="J139" s="673"/>
      <c r="K139" s="673"/>
      <c r="L139" s="673"/>
      <c r="M139" s="673"/>
      <c r="N139" s="673"/>
      <c r="O139" s="673"/>
      <c r="P139" s="673"/>
      <c r="Q139" s="673"/>
      <c r="R139" s="673"/>
      <c r="S139" s="673"/>
      <c r="T139" s="673"/>
      <c r="U139" s="673"/>
      <c r="V139" s="673"/>
      <c r="W139" s="673"/>
      <c r="X139" s="673"/>
      <c r="Y139" s="673" t="s">
        <v>242</v>
      </c>
      <c r="Z139" s="673"/>
      <c r="AA139" s="673"/>
      <c r="AB139" s="673"/>
      <c r="AC139" s="673"/>
      <c r="AD139" s="673"/>
      <c r="AE139" s="673"/>
      <c r="AF139" s="673" t="s">
        <v>243</v>
      </c>
      <c r="AG139" s="673"/>
      <c r="AH139" s="673"/>
      <c r="AI139" s="673"/>
      <c r="AJ139" s="673"/>
      <c r="AK139" s="673"/>
      <c r="AL139" s="673"/>
      <c r="AM139" s="761" t="s">
        <v>244</v>
      </c>
      <c r="AN139" s="762"/>
      <c r="AO139" s="762"/>
      <c r="AP139" s="762"/>
      <c r="AQ139" s="762"/>
      <c r="AR139" s="762"/>
      <c r="AS139" s="762"/>
      <c r="AT139" s="762"/>
      <c r="AU139" s="762"/>
      <c r="AV139" s="762"/>
      <c r="AW139" s="762"/>
      <c r="AX139" s="763" t="s">
        <v>245</v>
      </c>
      <c r="AY139" s="762"/>
      <c r="AZ139" s="764"/>
      <c r="BA139" s="673" t="s">
        <v>246</v>
      </c>
      <c r="BB139" s="673"/>
      <c r="BC139" s="673"/>
      <c r="BD139" s="673"/>
      <c r="BE139" s="673"/>
      <c r="BF139" s="673"/>
      <c r="BG139" s="765"/>
    </row>
    <row r="140" spans="1:89" s="192" customFormat="1" ht="18.75" customHeight="1">
      <c r="B140" s="778" t="s">
        <v>76</v>
      </c>
      <c r="C140" s="701"/>
      <c r="D140" s="701"/>
      <c r="E140" s="701"/>
      <c r="F140" s="701"/>
      <c r="G140" s="701"/>
      <c r="H140" s="701"/>
      <c r="I140" s="701" t="s">
        <v>189</v>
      </c>
      <c r="J140" s="701"/>
      <c r="K140" s="701"/>
      <c r="L140" s="701"/>
      <c r="M140" s="701"/>
      <c r="N140" s="701"/>
      <c r="O140" s="701"/>
      <c r="P140" s="701"/>
      <c r="Q140" s="701"/>
      <c r="R140" s="701"/>
      <c r="S140" s="701"/>
      <c r="T140" s="701"/>
      <c r="U140" s="701"/>
      <c r="V140" s="701"/>
      <c r="W140" s="701"/>
      <c r="X140" s="701"/>
      <c r="Y140" s="701" t="s">
        <v>247</v>
      </c>
      <c r="Z140" s="701"/>
      <c r="AA140" s="701"/>
      <c r="AB140" s="701"/>
      <c r="AC140" s="701"/>
      <c r="AD140" s="701"/>
      <c r="AE140" s="701"/>
      <c r="AF140" s="701" t="s">
        <v>248</v>
      </c>
      <c r="AG140" s="701"/>
      <c r="AH140" s="701"/>
      <c r="AI140" s="701"/>
      <c r="AJ140" s="701"/>
      <c r="AK140" s="701"/>
      <c r="AL140" s="701"/>
      <c r="AM140" s="702" t="s">
        <v>249</v>
      </c>
      <c r="AN140" s="703"/>
      <c r="AO140" s="703"/>
      <c r="AP140" s="703"/>
      <c r="AQ140" s="703"/>
      <c r="AR140" s="703"/>
      <c r="AS140" s="703"/>
      <c r="AT140" s="703"/>
      <c r="AU140" s="703"/>
      <c r="AV140" s="703"/>
      <c r="AW140" s="703"/>
      <c r="AX140" s="703" t="s">
        <v>250</v>
      </c>
      <c r="AY140" s="703"/>
      <c r="AZ140" s="704"/>
      <c r="BA140" s="701" t="s">
        <v>251</v>
      </c>
      <c r="BB140" s="701"/>
      <c r="BC140" s="701"/>
      <c r="BD140" s="701"/>
      <c r="BE140" s="701"/>
      <c r="BF140" s="701"/>
      <c r="BG140" s="705"/>
    </row>
    <row r="141" spans="1:89" s="203" customFormat="1" ht="27" customHeight="1">
      <c r="B141" s="683"/>
      <c r="C141" s="684"/>
      <c r="D141" s="684"/>
      <c r="E141" s="684"/>
      <c r="F141" s="684"/>
      <c r="G141" s="684"/>
      <c r="H141" s="684"/>
      <c r="I141" s="684"/>
      <c r="J141" s="684"/>
      <c r="K141" s="684"/>
      <c r="L141" s="684"/>
      <c r="M141" s="684"/>
      <c r="N141" s="684"/>
      <c r="O141" s="684"/>
      <c r="P141" s="684"/>
      <c r="Q141" s="684"/>
      <c r="R141" s="684"/>
      <c r="S141" s="684"/>
      <c r="T141" s="684"/>
      <c r="U141" s="684"/>
      <c r="V141" s="684"/>
      <c r="W141" s="684"/>
      <c r="X141" s="684"/>
      <c r="Y141" s="685"/>
      <c r="Z141" s="686"/>
      <c r="AA141" s="686"/>
      <c r="AB141" s="686"/>
      <c r="AC141" s="686"/>
      <c r="AD141" s="686"/>
      <c r="AE141" s="687"/>
      <c r="AF141" s="688"/>
      <c r="AG141" s="688"/>
      <c r="AH141" s="688"/>
      <c r="AI141" s="688"/>
      <c r="AJ141" s="688"/>
      <c r="AK141" s="688"/>
      <c r="AL141" s="688"/>
      <c r="AM141" s="757"/>
      <c r="AN141" s="686"/>
      <c r="AO141" s="686"/>
      <c r="AP141" s="686"/>
      <c r="AQ141" s="686"/>
      <c r="AR141" s="686"/>
      <c r="AS141" s="686"/>
      <c r="AT141" s="686"/>
      <c r="AU141" s="686"/>
      <c r="AV141" s="686"/>
      <c r="AW141" s="686"/>
      <c r="AX141" s="758"/>
      <c r="AY141" s="759"/>
      <c r="AZ141" s="760"/>
      <c r="BA141" s="688"/>
      <c r="BB141" s="688"/>
      <c r="BC141" s="688"/>
      <c r="BD141" s="688"/>
      <c r="BE141" s="688"/>
      <c r="BF141" s="688"/>
      <c r="BG141" s="706"/>
      <c r="BH141" s="205" t="s">
        <v>252</v>
      </c>
    </row>
    <row r="142" spans="1:89" s="203" customFormat="1" ht="27" customHeight="1" thickBot="1">
      <c r="B142" s="779"/>
      <c r="C142" s="675"/>
      <c r="D142" s="675"/>
      <c r="E142" s="675"/>
      <c r="F142" s="675"/>
      <c r="G142" s="675"/>
      <c r="H142" s="675"/>
      <c r="I142" s="675"/>
      <c r="J142" s="675"/>
      <c r="K142" s="675"/>
      <c r="L142" s="675"/>
      <c r="M142" s="675"/>
      <c r="N142" s="675"/>
      <c r="O142" s="675"/>
      <c r="P142" s="675"/>
      <c r="Q142" s="675"/>
      <c r="R142" s="675"/>
      <c r="S142" s="675"/>
      <c r="T142" s="675"/>
      <c r="U142" s="675"/>
      <c r="V142" s="675"/>
      <c r="W142" s="675"/>
      <c r="X142" s="675"/>
      <c r="Y142" s="674"/>
      <c r="Z142" s="675"/>
      <c r="AA142" s="675"/>
      <c r="AB142" s="675"/>
      <c r="AC142" s="675"/>
      <c r="AD142" s="675"/>
      <c r="AE142" s="675"/>
      <c r="AF142" s="676"/>
      <c r="AG142" s="676"/>
      <c r="AH142" s="676"/>
      <c r="AI142" s="676"/>
      <c r="AJ142" s="676"/>
      <c r="AK142" s="676"/>
      <c r="AL142" s="676"/>
      <c r="AM142" s="677"/>
      <c r="AN142" s="678"/>
      <c r="AO142" s="678"/>
      <c r="AP142" s="678"/>
      <c r="AQ142" s="678"/>
      <c r="AR142" s="678"/>
      <c r="AS142" s="678"/>
      <c r="AT142" s="678"/>
      <c r="AU142" s="678"/>
      <c r="AV142" s="678"/>
      <c r="AW142" s="678"/>
      <c r="AX142" s="679"/>
      <c r="AY142" s="680"/>
      <c r="AZ142" s="681"/>
      <c r="BA142" s="676"/>
      <c r="BB142" s="676"/>
      <c r="BC142" s="676"/>
      <c r="BD142" s="676"/>
      <c r="BE142" s="676"/>
      <c r="BF142" s="676"/>
      <c r="BG142" s="682"/>
      <c r="BH142" s="205" t="s">
        <v>253</v>
      </c>
    </row>
    <row r="143" spans="1:89" s="203" customFormat="1" ht="11.25" customHeight="1">
      <c r="B143" s="206"/>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6"/>
      <c r="Z143" s="206"/>
      <c r="AA143" s="206"/>
      <c r="AB143" s="206"/>
      <c r="AC143" s="206"/>
      <c r="AD143" s="206"/>
      <c r="AE143" s="206"/>
    </row>
    <row r="144" spans="1:89" s="203" customFormat="1" ht="25.5" customHeight="1">
      <c r="B144" s="645" t="s">
        <v>254</v>
      </c>
      <c r="C144" s="646"/>
      <c r="D144" s="646"/>
      <c r="E144" s="646"/>
      <c r="F144" s="646"/>
      <c r="G144" s="646"/>
      <c r="H144" s="646"/>
      <c r="I144" s="646"/>
      <c r="J144" s="646"/>
      <c r="K144" s="646"/>
      <c r="L144" s="646"/>
      <c r="M144" s="646"/>
      <c r="N144" s="646"/>
      <c r="O144" s="646"/>
      <c r="P144" s="646"/>
      <c r="Q144" s="646"/>
      <c r="R144" s="646"/>
      <c r="S144" s="646"/>
      <c r="T144" s="646"/>
      <c r="U144" s="646"/>
      <c r="V144" s="646"/>
      <c r="W144" s="646"/>
      <c r="X144" s="646"/>
      <c r="Y144" s="646"/>
      <c r="Z144" s="646"/>
      <c r="AA144" s="646"/>
      <c r="AB144" s="646"/>
      <c r="AC144" s="646"/>
      <c r="AD144" s="646"/>
      <c r="AE144" s="646"/>
      <c r="AF144" s="646"/>
      <c r="AG144" s="646"/>
      <c r="AH144" s="646"/>
      <c r="AI144" s="646"/>
      <c r="AJ144" s="646"/>
      <c r="AK144" s="646"/>
      <c r="AL144" s="646"/>
      <c r="AM144" s="646"/>
      <c r="AN144" s="646"/>
      <c r="AO144" s="646"/>
      <c r="AP144" s="646"/>
      <c r="AQ144" s="646"/>
      <c r="AR144" s="646"/>
      <c r="AS144" s="646"/>
      <c r="AT144" s="646"/>
      <c r="AU144" s="646"/>
      <c r="AV144" s="646"/>
      <c r="AW144" s="646"/>
      <c r="AX144" s="646"/>
      <c r="AY144" s="646"/>
      <c r="AZ144" s="646"/>
      <c r="BA144" s="646"/>
      <c r="BB144" s="646"/>
      <c r="BC144" s="646"/>
      <c r="BD144" s="646"/>
      <c r="BE144" s="646"/>
      <c r="BF144" s="646"/>
      <c r="BG144" s="646"/>
    </row>
    <row r="145" spans="1:75" s="203" customFormat="1" ht="39.75" customHeight="1">
      <c r="B145" s="647" t="s">
        <v>370</v>
      </c>
      <c r="C145" s="648"/>
      <c r="D145" s="648"/>
      <c r="E145" s="648"/>
      <c r="F145" s="648"/>
      <c r="G145" s="648"/>
      <c r="H145" s="648"/>
      <c r="I145" s="648"/>
      <c r="J145" s="648"/>
      <c r="K145" s="648"/>
      <c r="L145" s="648"/>
      <c r="M145" s="648"/>
      <c r="N145" s="648"/>
      <c r="O145" s="648"/>
      <c r="P145" s="648"/>
      <c r="Q145" s="649"/>
      <c r="R145" s="650" t="str">
        <f>报名表!F3&amp;""&amp;报名表!O3</f>
        <v/>
      </c>
      <c r="S145" s="651"/>
      <c r="T145" s="651"/>
      <c r="U145" s="651"/>
      <c r="V145" s="651"/>
      <c r="W145" s="651"/>
      <c r="X145" s="651"/>
      <c r="Y145" s="651"/>
      <c r="Z145" s="651"/>
      <c r="AA145" s="651"/>
      <c r="AB145" s="651"/>
      <c r="AC145" s="651"/>
      <c r="AD145" s="651"/>
      <c r="AE145" s="651"/>
      <c r="AF145" s="651"/>
      <c r="AG145" s="651"/>
      <c r="AH145" s="651"/>
      <c r="AI145" s="651"/>
      <c r="AJ145" s="651"/>
      <c r="AK145" s="651"/>
      <c r="AL145" s="651"/>
      <c r="AM145" s="652" t="s">
        <v>255</v>
      </c>
      <c r="AN145" s="653"/>
      <c r="AO145" s="653"/>
      <c r="AP145" s="653"/>
      <c r="AQ145" s="653"/>
      <c r="AR145" s="653"/>
      <c r="AS145" s="653"/>
      <c r="AT145" s="653"/>
      <c r="AU145" s="653"/>
      <c r="AV145" s="654"/>
      <c r="AW145" s="655">
        <f>报名表!V3</f>
        <v>0</v>
      </c>
      <c r="AX145" s="656"/>
      <c r="AY145" s="656"/>
      <c r="AZ145" s="656"/>
      <c r="BA145" s="656"/>
      <c r="BB145" s="656"/>
      <c r="BC145" s="656"/>
      <c r="BD145" s="656"/>
      <c r="BE145" s="656"/>
      <c r="BF145" s="656"/>
      <c r="BG145" s="657"/>
    </row>
    <row r="146" spans="1:75" s="203" customFormat="1" ht="42.75" customHeight="1">
      <c r="B146" s="658" t="s">
        <v>256</v>
      </c>
      <c r="C146" s="658"/>
      <c r="D146" s="658"/>
      <c r="E146" s="658"/>
      <c r="F146" s="658"/>
      <c r="G146" s="658"/>
      <c r="H146" s="658"/>
      <c r="I146" s="647"/>
      <c r="J146" s="659"/>
      <c r="K146" s="660"/>
      <c r="L146" s="660"/>
      <c r="M146" s="660"/>
      <c r="N146" s="660"/>
      <c r="O146" s="660"/>
      <c r="P146" s="660"/>
      <c r="Q146" s="660"/>
      <c r="R146" s="660"/>
      <c r="S146" s="660"/>
      <c r="T146" s="660"/>
      <c r="U146" s="660"/>
      <c r="V146" s="660"/>
      <c r="W146" s="660"/>
      <c r="X146" s="660"/>
      <c r="Y146" s="660"/>
      <c r="Z146" s="660"/>
      <c r="AA146" s="660"/>
      <c r="AB146" s="660"/>
      <c r="AC146" s="660"/>
      <c r="AD146" s="660"/>
      <c r="AE146" s="660"/>
      <c r="AF146" s="660"/>
      <c r="AG146" s="660"/>
      <c r="AH146" s="660"/>
      <c r="AI146" s="660"/>
      <c r="AJ146" s="660"/>
      <c r="AK146" s="660"/>
      <c r="AL146" s="660"/>
      <c r="AM146" s="652" t="s">
        <v>335</v>
      </c>
      <c r="AN146" s="653"/>
      <c r="AO146" s="653"/>
      <c r="AP146" s="653"/>
      <c r="AQ146" s="653"/>
      <c r="AR146" s="653"/>
      <c r="AS146" s="653"/>
      <c r="AT146" s="653"/>
      <c r="AU146" s="653"/>
      <c r="AV146" s="654"/>
      <c r="AW146" s="661"/>
      <c r="AX146" s="662"/>
      <c r="AY146" s="662"/>
      <c r="AZ146" s="662"/>
      <c r="BA146" s="662"/>
      <c r="BB146" s="662"/>
      <c r="BC146" s="662"/>
      <c r="BD146" s="662"/>
      <c r="BE146" s="662"/>
      <c r="BF146" s="662"/>
      <c r="BG146" s="663"/>
    </row>
    <row r="147" spans="1:75" s="203" customFormat="1" ht="42.75" customHeight="1">
      <c r="B147" s="242"/>
      <c r="C147" s="242"/>
      <c r="D147" s="242"/>
      <c r="E147" s="242"/>
      <c r="F147" s="242"/>
      <c r="G147" s="242"/>
      <c r="H147" s="242"/>
      <c r="I147" s="242"/>
      <c r="J147" s="243" t="s">
        <v>366</v>
      </c>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4"/>
      <c r="AN147" s="244"/>
      <c r="AO147" s="244"/>
      <c r="AP147" s="244"/>
      <c r="AQ147" s="244"/>
      <c r="AR147" s="244"/>
      <c r="AS147" s="244"/>
      <c r="AT147" s="244"/>
      <c r="AU147" s="244"/>
      <c r="AV147" s="244"/>
      <c r="AW147" s="245" t="s">
        <v>366</v>
      </c>
      <c r="AX147" s="245"/>
      <c r="AY147" s="245"/>
      <c r="AZ147" s="245"/>
      <c r="BA147" s="245"/>
      <c r="BB147" s="245"/>
      <c r="BC147" s="245"/>
      <c r="BD147" s="245"/>
      <c r="BE147" s="245"/>
      <c r="BF147" s="245"/>
      <c r="BG147" s="245"/>
    </row>
    <row r="148" spans="1:75" ht="52.5" customHeight="1">
      <c r="B148" s="209"/>
      <c r="C148" s="769" t="s">
        <v>367</v>
      </c>
      <c r="D148" s="770"/>
      <c r="E148" s="770"/>
      <c r="F148" s="770"/>
      <c r="G148" s="770"/>
      <c r="H148" s="770"/>
      <c r="I148" s="770"/>
      <c r="J148" s="770"/>
      <c r="K148" s="770"/>
      <c r="L148" s="770"/>
      <c r="M148" s="770"/>
      <c r="N148" s="770"/>
      <c r="O148" s="770"/>
      <c r="P148" s="770"/>
      <c r="Q148" s="770"/>
      <c r="R148" s="770"/>
      <c r="S148" s="770"/>
      <c r="T148" s="770"/>
      <c r="U148" s="770"/>
      <c r="V148" s="770"/>
      <c r="W148" s="770"/>
      <c r="X148" s="770"/>
      <c r="Y148" s="770"/>
      <c r="Z148" s="770"/>
      <c r="AA148" s="770"/>
      <c r="AB148" s="770"/>
      <c r="AC148" s="770"/>
      <c r="AD148" s="770"/>
      <c r="AE148" s="770"/>
      <c r="AF148" s="770"/>
      <c r="AG148" s="770"/>
      <c r="AH148" s="770"/>
      <c r="AI148" s="770"/>
      <c r="AJ148" s="770"/>
      <c r="AK148" s="770"/>
      <c r="AL148" s="770"/>
      <c r="AM148" s="770"/>
      <c r="AN148" s="770"/>
      <c r="AO148" s="770"/>
      <c r="AP148" s="770"/>
      <c r="AQ148" s="770"/>
      <c r="AR148" s="770"/>
      <c r="AS148" s="770"/>
      <c r="AT148" s="770"/>
      <c r="AU148" s="770"/>
      <c r="AV148" s="770"/>
      <c r="AW148" s="770"/>
      <c r="AX148" s="770"/>
      <c r="AY148" s="770"/>
      <c r="AZ148" s="770"/>
      <c r="BA148" s="770"/>
      <c r="BB148" s="770"/>
      <c r="BC148" s="770"/>
      <c r="BD148" s="770"/>
      <c r="BE148" s="770"/>
      <c r="BF148" s="770"/>
      <c r="BG148" s="770"/>
      <c r="BH148" s="770"/>
    </row>
    <row r="149" spans="1:75" ht="48.75" customHeight="1">
      <c r="B149" s="231"/>
      <c r="C149" s="232"/>
      <c r="D149" s="771" t="s">
        <v>308</v>
      </c>
      <c r="E149" s="771"/>
      <c r="F149" s="771"/>
      <c r="G149" s="771"/>
      <c r="H149" s="771"/>
      <c r="I149" s="771"/>
      <c r="J149" s="771"/>
      <c r="K149" s="771"/>
      <c r="L149" s="771"/>
      <c r="M149" s="771"/>
      <c r="N149" s="771"/>
      <c r="O149" s="771"/>
      <c r="P149" s="771"/>
      <c r="Q149" s="771"/>
      <c r="R149" s="771"/>
      <c r="S149" s="771"/>
      <c r="T149" s="771"/>
      <c r="U149" s="771"/>
      <c r="V149" s="771"/>
      <c r="W149" s="771"/>
      <c r="X149" s="771"/>
      <c r="Y149" s="771"/>
      <c r="Z149" s="771"/>
      <c r="AA149" s="771"/>
      <c r="AB149" s="771"/>
      <c r="AC149" s="771"/>
      <c r="AD149" s="771"/>
      <c r="AE149" s="771"/>
      <c r="AF149" s="771"/>
      <c r="AG149" s="771"/>
      <c r="AH149" s="771"/>
      <c r="AI149" s="771"/>
      <c r="AJ149" s="771"/>
      <c r="AK149" s="771"/>
      <c r="AL149" s="771"/>
      <c r="AM149" s="771"/>
      <c r="AN149" s="771"/>
      <c r="AO149" s="771"/>
      <c r="AP149" s="771"/>
      <c r="AQ149" s="771"/>
      <c r="AR149" s="771"/>
      <c r="AS149" s="771"/>
      <c r="AT149" s="771"/>
      <c r="AU149" s="771"/>
      <c r="AV149" s="771"/>
      <c r="AW149" s="771"/>
      <c r="AX149" s="771"/>
      <c r="AY149" s="771"/>
      <c r="AZ149" s="771"/>
      <c r="BA149" s="771"/>
      <c r="BB149" s="771"/>
      <c r="BC149" s="771"/>
      <c r="BD149" s="771"/>
      <c r="BE149" s="771"/>
      <c r="BF149" s="771"/>
      <c r="BG149" s="771"/>
      <c r="BH149" s="232"/>
    </row>
    <row r="150" spans="1:75" s="234" customFormat="1" ht="7.5" customHeight="1">
      <c r="A150" s="38"/>
      <c r="B150" s="380"/>
      <c r="C150" s="88"/>
      <c r="D150" s="174"/>
      <c r="E150" s="174"/>
      <c r="F150" s="63"/>
      <c r="G150" s="63"/>
      <c r="H150" s="63"/>
      <c r="I150" s="63"/>
      <c r="J150" s="63"/>
      <c r="K150" s="63"/>
      <c r="L150" s="63"/>
      <c r="M150" s="23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269"/>
      <c r="BI150" s="269"/>
      <c r="BJ150" s="269"/>
      <c r="BK150" s="269"/>
      <c r="BL150" s="269"/>
      <c r="BM150" s="269"/>
      <c r="BN150" s="269"/>
      <c r="BO150" s="269"/>
      <c r="BP150" s="269"/>
      <c r="BQ150" s="269"/>
      <c r="BR150" s="269"/>
      <c r="BS150" s="269"/>
      <c r="BT150" s="269"/>
      <c r="BU150" s="269"/>
      <c r="BV150" s="269"/>
      <c r="BW150" s="269"/>
    </row>
    <row r="151" spans="1:75" ht="27" customHeight="1">
      <c r="B151" s="215"/>
      <c r="C151" s="215"/>
      <c r="D151" s="772" t="s">
        <v>309</v>
      </c>
      <c r="E151" s="773"/>
      <c r="F151" s="773"/>
      <c r="G151" s="773"/>
      <c r="H151" s="773"/>
      <c r="I151" s="773"/>
      <c r="J151" s="773"/>
      <c r="K151" s="773"/>
      <c r="L151" s="773"/>
      <c r="M151" s="773"/>
      <c r="N151" s="773"/>
      <c r="O151" s="773"/>
      <c r="P151" s="773"/>
      <c r="Q151" s="773"/>
      <c r="R151" s="773"/>
      <c r="S151" s="773"/>
      <c r="T151" s="773"/>
      <c r="U151" s="773"/>
      <c r="V151" s="773"/>
      <c r="W151" s="773"/>
      <c r="X151" s="773"/>
      <c r="Y151" s="773"/>
      <c r="Z151" s="773"/>
      <c r="AA151" s="773"/>
      <c r="AB151" s="773"/>
      <c r="AC151" s="773"/>
      <c r="AD151" s="773"/>
      <c r="AE151" s="773"/>
      <c r="AF151" s="773"/>
      <c r="AG151" s="773"/>
      <c r="AH151" s="773"/>
      <c r="AI151" s="773"/>
      <c r="AJ151" s="773"/>
      <c r="AK151" s="773"/>
      <c r="AL151" s="773"/>
      <c r="AM151" s="773"/>
      <c r="AN151" s="773"/>
      <c r="AO151" s="773"/>
      <c r="AP151" s="773"/>
      <c r="AQ151" s="773"/>
      <c r="AR151" s="773"/>
      <c r="AS151" s="773"/>
      <c r="AT151" s="773"/>
      <c r="AU151" s="773"/>
      <c r="AV151" s="773"/>
      <c r="AW151" s="773"/>
      <c r="AX151" s="773"/>
      <c r="AY151" s="773"/>
      <c r="AZ151" s="773"/>
      <c r="BA151" s="773"/>
      <c r="BB151" s="773"/>
      <c r="BC151" s="773"/>
      <c r="BD151" s="773"/>
      <c r="BE151" s="773"/>
      <c r="BF151" s="773"/>
      <c r="BG151" s="774"/>
      <c r="BH151" s="215"/>
      <c r="BI151" s="269"/>
    </row>
    <row r="152" spans="1:75" ht="32.25" customHeight="1">
      <c r="B152" s="380"/>
      <c r="D152" s="775" t="s">
        <v>310</v>
      </c>
      <c r="E152" s="776"/>
      <c r="F152" s="776"/>
      <c r="G152" s="776"/>
      <c r="H152" s="776"/>
      <c r="I152" s="776"/>
      <c r="J152" s="776"/>
      <c r="K152" s="776"/>
      <c r="L152" s="776"/>
      <c r="M152" s="776"/>
      <c r="N152" s="776"/>
      <c r="O152" s="776"/>
      <c r="P152" s="776"/>
      <c r="Q152" s="776"/>
      <c r="R152" s="776"/>
      <c r="S152" s="776"/>
      <c r="T152" s="776"/>
      <c r="U152" s="776"/>
      <c r="V152" s="776"/>
      <c r="W152" s="776"/>
      <c r="X152" s="776"/>
      <c r="Y152" s="776"/>
      <c r="Z152" s="776"/>
      <c r="AA152" s="776"/>
      <c r="AB152" s="776"/>
      <c r="AC152" s="776"/>
      <c r="AD152" s="776"/>
      <c r="AE152" s="776"/>
      <c r="AF152" s="776"/>
      <c r="AG152" s="776"/>
      <c r="AH152" s="776"/>
      <c r="AI152" s="776"/>
      <c r="AJ152" s="776"/>
      <c r="AK152" s="776"/>
      <c r="AL152" s="776"/>
      <c r="AM152" s="776"/>
      <c r="AN152" s="776"/>
      <c r="AO152" s="776"/>
      <c r="AP152" s="776"/>
      <c r="AQ152" s="776"/>
      <c r="AR152" s="776"/>
      <c r="AS152" s="776"/>
      <c r="AT152" s="776"/>
      <c r="AU152" s="776"/>
      <c r="AV152" s="776"/>
      <c r="AW152" s="776"/>
      <c r="AX152" s="776"/>
      <c r="AY152" s="776"/>
      <c r="AZ152" s="776"/>
      <c r="BA152" s="776"/>
      <c r="BB152" s="776"/>
      <c r="BC152" s="776"/>
      <c r="BD152" s="776"/>
      <c r="BE152" s="776"/>
      <c r="BF152" s="776"/>
      <c r="BG152" s="777"/>
    </row>
    <row r="153" spans="1:75" ht="32.25" customHeight="1">
      <c r="B153" s="380"/>
      <c r="D153" s="719" t="s">
        <v>311</v>
      </c>
      <c r="E153" s="720"/>
      <c r="F153" s="720"/>
      <c r="G153" s="720"/>
      <c r="H153" s="720"/>
      <c r="I153" s="720"/>
      <c r="J153" s="720"/>
      <c r="K153" s="720"/>
      <c r="L153" s="720"/>
      <c r="M153" s="720"/>
      <c r="N153" s="720"/>
      <c r="O153" s="720"/>
      <c r="P153" s="720"/>
      <c r="Q153" s="720"/>
      <c r="R153" s="720"/>
      <c r="S153" s="720"/>
      <c r="T153" s="720"/>
      <c r="U153" s="720"/>
      <c r="V153" s="720"/>
      <c r="W153" s="720"/>
      <c r="X153" s="720"/>
      <c r="Y153" s="720"/>
      <c r="Z153" s="720"/>
      <c r="AA153" s="720"/>
      <c r="AB153" s="720"/>
      <c r="AC153" s="720"/>
      <c r="AD153" s="720"/>
      <c r="AE153" s="720"/>
      <c r="AF153" s="720"/>
      <c r="AG153" s="720"/>
      <c r="AH153" s="720"/>
      <c r="AI153" s="720"/>
      <c r="AJ153" s="720"/>
      <c r="AK153" s="720"/>
      <c r="AL153" s="720"/>
      <c r="AM153" s="720"/>
      <c r="AN153" s="720"/>
      <c r="AO153" s="720"/>
      <c r="AP153" s="720"/>
      <c r="AQ153" s="720"/>
      <c r="AR153" s="720"/>
      <c r="AS153" s="720"/>
      <c r="AT153" s="720"/>
      <c r="AU153" s="720"/>
      <c r="AV153" s="720"/>
      <c r="AW153" s="720"/>
      <c r="AX153" s="720"/>
      <c r="AY153" s="720"/>
      <c r="AZ153" s="720"/>
      <c r="BA153" s="720"/>
      <c r="BB153" s="720"/>
      <c r="BC153" s="720"/>
      <c r="BD153" s="720"/>
      <c r="BE153" s="720"/>
      <c r="BF153" s="720"/>
      <c r="BG153" s="721"/>
    </row>
    <row r="154" spans="1:75" ht="33.75" customHeight="1">
      <c r="B154" s="380"/>
      <c r="D154" s="735" t="s">
        <v>312</v>
      </c>
      <c r="E154" s="736"/>
      <c r="F154" s="736"/>
      <c r="G154" s="736"/>
      <c r="H154" s="736"/>
      <c r="I154" s="736"/>
      <c r="J154" s="736"/>
      <c r="K154" s="736"/>
      <c r="L154" s="736"/>
      <c r="M154" s="736"/>
      <c r="N154" s="736"/>
      <c r="O154" s="736"/>
      <c r="P154" s="736"/>
      <c r="Q154" s="736"/>
      <c r="R154" s="736"/>
      <c r="S154" s="736"/>
      <c r="T154" s="736"/>
      <c r="U154" s="736"/>
      <c r="V154" s="736"/>
      <c r="W154" s="736"/>
      <c r="X154" s="736"/>
      <c r="Y154" s="736"/>
      <c r="Z154" s="736"/>
      <c r="AA154" s="736"/>
      <c r="AB154" s="736"/>
      <c r="AC154" s="736"/>
      <c r="AD154" s="736"/>
      <c r="AE154" s="736"/>
      <c r="AF154" s="736"/>
      <c r="AG154" s="736"/>
      <c r="AH154" s="736"/>
      <c r="AI154" s="736"/>
      <c r="AJ154" s="736"/>
      <c r="AK154" s="736"/>
      <c r="AL154" s="736"/>
      <c r="AM154" s="736"/>
      <c r="AN154" s="736"/>
      <c r="AO154" s="736"/>
      <c r="AP154" s="736"/>
      <c r="AQ154" s="736"/>
      <c r="AR154" s="736"/>
      <c r="AS154" s="736"/>
      <c r="AT154" s="736"/>
      <c r="AU154" s="736"/>
      <c r="AV154" s="736"/>
      <c r="AW154" s="736"/>
      <c r="AX154" s="736"/>
      <c r="AY154" s="736"/>
      <c r="AZ154" s="736"/>
      <c r="BA154" s="736"/>
      <c r="BB154" s="736"/>
      <c r="BC154" s="736"/>
      <c r="BD154" s="736"/>
      <c r="BE154" s="736"/>
      <c r="BF154" s="736"/>
      <c r="BG154" s="737"/>
    </row>
    <row r="155" spans="1:75" ht="33.75" customHeight="1">
      <c r="B155" s="380"/>
      <c r="D155" s="738" t="s">
        <v>313</v>
      </c>
      <c r="E155" s="739"/>
      <c r="F155" s="739"/>
      <c r="G155" s="739"/>
      <c r="H155" s="739"/>
      <c r="I155" s="739"/>
      <c r="J155" s="739"/>
      <c r="K155" s="739"/>
      <c r="L155" s="739"/>
      <c r="M155" s="739"/>
      <c r="N155" s="739"/>
      <c r="O155" s="739"/>
      <c r="P155" s="739"/>
      <c r="Q155" s="739"/>
      <c r="R155" s="739"/>
      <c r="S155" s="739"/>
      <c r="T155" s="739"/>
      <c r="U155" s="739"/>
      <c r="V155" s="739"/>
      <c r="W155" s="739"/>
      <c r="X155" s="739"/>
      <c r="Y155" s="739"/>
      <c r="Z155" s="739"/>
      <c r="AA155" s="739"/>
      <c r="AB155" s="739"/>
      <c r="AC155" s="739"/>
      <c r="AD155" s="739"/>
      <c r="AE155" s="739"/>
      <c r="AF155" s="739"/>
      <c r="AG155" s="739"/>
      <c r="AH155" s="739"/>
      <c r="AI155" s="739"/>
      <c r="AJ155" s="739"/>
      <c r="AK155" s="739"/>
      <c r="AL155" s="739"/>
      <c r="AM155" s="739"/>
      <c r="AN155" s="739"/>
      <c r="AO155" s="739"/>
      <c r="AP155" s="739"/>
      <c r="AQ155" s="739"/>
      <c r="AR155" s="739"/>
      <c r="AS155" s="739"/>
      <c r="AT155" s="739"/>
      <c r="AU155" s="739"/>
      <c r="AV155" s="739"/>
      <c r="AW155" s="739"/>
      <c r="AX155" s="739"/>
      <c r="AY155" s="739"/>
      <c r="AZ155" s="739"/>
      <c r="BA155" s="739"/>
      <c r="BB155" s="739"/>
      <c r="BC155" s="739"/>
      <c r="BD155" s="739"/>
      <c r="BE155" s="739"/>
      <c r="BF155" s="739"/>
      <c r="BG155" s="740"/>
    </row>
    <row r="156" spans="1:75" ht="33.75" customHeight="1">
      <c r="B156" s="380"/>
      <c r="D156" s="741" t="s">
        <v>385</v>
      </c>
      <c r="E156" s="739"/>
      <c r="F156" s="739"/>
      <c r="G156" s="739"/>
      <c r="H156" s="739"/>
      <c r="I156" s="739"/>
      <c r="J156" s="739"/>
      <c r="K156" s="739"/>
      <c r="L156" s="739"/>
      <c r="M156" s="739"/>
      <c r="N156" s="739"/>
      <c r="O156" s="739"/>
      <c r="P156" s="739"/>
      <c r="Q156" s="739"/>
      <c r="R156" s="739"/>
      <c r="S156" s="739"/>
      <c r="T156" s="739"/>
      <c r="U156" s="739"/>
      <c r="V156" s="739"/>
      <c r="W156" s="739"/>
      <c r="X156" s="739"/>
      <c r="Y156" s="739"/>
      <c r="Z156" s="739"/>
      <c r="AA156" s="739"/>
      <c r="AB156" s="739"/>
      <c r="AC156" s="739"/>
      <c r="AD156" s="739"/>
      <c r="AE156" s="739"/>
      <c r="AF156" s="739"/>
      <c r="AG156" s="739"/>
      <c r="AH156" s="739"/>
      <c r="AI156" s="739"/>
      <c r="AJ156" s="739"/>
      <c r="AK156" s="739"/>
      <c r="AL156" s="739"/>
      <c r="AM156" s="739"/>
      <c r="AN156" s="739"/>
      <c r="AO156" s="739"/>
      <c r="AP156" s="739"/>
      <c r="AQ156" s="739"/>
      <c r="AR156" s="739"/>
      <c r="AS156" s="739"/>
      <c r="AT156" s="739"/>
      <c r="AU156" s="739"/>
      <c r="AV156" s="739"/>
      <c r="AW156" s="739"/>
      <c r="AX156" s="739"/>
      <c r="AY156" s="739"/>
      <c r="AZ156" s="739"/>
      <c r="BA156" s="739"/>
      <c r="BB156" s="739"/>
      <c r="BC156" s="739"/>
      <c r="BD156" s="739"/>
      <c r="BE156" s="739"/>
      <c r="BF156" s="739"/>
      <c r="BG156" s="740"/>
    </row>
    <row r="157" spans="1:75" ht="29.25" customHeight="1">
      <c r="B157" s="380"/>
      <c r="D157" s="766" t="s">
        <v>386</v>
      </c>
      <c r="E157" s="767"/>
      <c r="F157" s="767"/>
      <c r="G157" s="767"/>
      <c r="H157" s="767"/>
      <c r="I157" s="767"/>
      <c r="J157" s="767"/>
      <c r="K157" s="767"/>
      <c r="L157" s="767"/>
      <c r="M157" s="767"/>
      <c r="N157" s="767"/>
      <c r="O157" s="767"/>
      <c r="P157" s="767"/>
      <c r="Q157" s="767"/>
      <c r="R157" s="767"/>
      <c r="S157" s="767"/>
      <c r="T157" s="767"/>
      <c r="U157" s="767"/>
      <c r="V157" s="767"/>
      <c r="W157" s="767"/>
      <c r="X157" s="767"/>
      <c r="Y157" s="767"/>
      <c r="Z157" s="767"/>
      <c r="AA157" s="767"/>
      <c r="AB157" s="767"/>
      <c r="AC157" s="767"/>
      <c r="AD157" s="767"/>
      <c r="AE157" s="767"/>
      <c r="AF157" s="767"/>
      <c r="AG157" s="767"/>
      <c r="AH157" s="767"/>
      <c r="AI157" s="767"/>
      <c r="AJ157" s="767"/>
      <c r="AK157" s="767"/>
      <c r="AL157" s="767"/>
      <c r="AM157" s="767"/>
      <c r="AN157" s="767"/>
      <c r="AO157" s="767"/>
      <c r="AP157" s="767"/>
      <c r="AQ157" s="767"/>
      <c r="AR157" s="767"/>
      <c r="AS157" s="767"/>
      <c r="AT157" s="767"/>
      <c r="AU157" s="767"/>
      <c r="AV157" s="767"/>
      <c r="AW157" s="767"/>
      <c r="AX157" s="767"/>
      <c r="AY157" s="767"/>
      <c r="AZ157" s="767"/>
      <c r="BA157" s="767"/>
      <c r="BB157" s="767"/>
      <c r="BC157" s="767"/>
      <c r="BD157" s="767"/>
      <c r="BE157" s="767"/>
      <c r="BF157" s="767"/>
      <c r="BG157" s="768"/>
    </row>
    <row r="158" spans="1:75" ht="32.25" customHeight="1">
      <c r="B158" s="380"/>
      <c r="D158" s="723" t="s">
        <v>314</v>
      </c>
      <c r="E158" s="724"/>
      <c r="F158" s="724"/>
      <c r="G158" s="724"/>
      <c r="H158" s="724"/>
      <c r="I158" s="724"/>
      <c r="J158" s="724"/>
      <c r="K158" s="724"/>
      <c r="L158" s="724"/>
      <c r="M158" s="724"/>
      <c r="N158" s="724"/>
      <c r="O158" s="724"/>
      <c r="P158" s="724"/>
      <c r="Q158" s="724"/>
      <c r="R158" s="724"/>
      <c r="S158" s="724"/>
      <c r="T158" s="724"/>
      <c r="U158" s="724"/>
      <c r="V158" s="724"/>
      <c r="W158" s="724"/>
      <c r="X158" s="724"/>
      <c r="Y158" s="724"/>
      <c r="Z158" s="724"/>
      <c r="AA158" s="724"/>
      <c r="AB158" s="724"/>
      <c r="AC158" s="724"/>
      <c r="AD158" s="724"/>
      <c r="AE158" s="724"/>
      <c r="AF158" s="724"/>
      <c r="AG158" s="724"/>
      <c r="AH158" s="724"/>
      <c r="AI158" s="724"/>
      <c r="AJ158" s="724"/>
      <c r="AK158" s="724"/>
      <c r="AL158" s="724"/>
      <c r="AM158" s="724"/>
      <c r="AN158" s="724"/>
      <c r="AO158" s="724"/>
      <c r="AP158" s="724"/>
      <c r="AQ158" s="724"/>
      <c r="AR158" s="724"/>
      <c r="AS158" s="724"/>
      <c r="AT158" s="724"/>
      <c r="AU158" s="724"/>
      <c r="AV158" s="724"/>
      <c r="AW158" s="724"/>
      <c r="AX158" s="724"/>
      <c r="AY158" s="724"/>
      <c r="AZ158" s="724"/>
      <c r="BA158" s="724"/>
      <c r="BB158" s="724"/>
      <c r="BC158" s="724"/>
      <c r="BD158" s="724"/>
      <c r="BE158" s="724"/>
      <c r="BF158" s="724"/>
      <c r="BG158" s="725"/>
    </row>
    <row r="159" spans="1:75" ht="93" customHeight="1">
      <c r="B159" s="380"/>
      <c r="D159" s="726" t="s">
        <v>595</v>
      </c>
      <c r="E159" s="727"/>
      <c r="F159" s="727"/>
      <c r="G159" s="727"/>
      <c r="H159" s="727"/>
      <c r="I159" s="727"/>
      <c r="J159" s="727"/>
      <c r="K159" s="727"/>
      <c r="L159" s="727"/>
      <c r="M159" s="727"/>
      <c r="N159" s="727"/>
      <c r="O159" s="727"/>
      <c r="P159" s="727"/>
      <c r="Q159" s="727"/>
      <c r="R159" s="727"/>
      <c r="S159" s="727"/>
      <c r="T159" s="727"/>
      <c r="U159" s="727"/>
      <c r="V159" s="727"/>
      <c r="W159" s="727"/>
      <c r="X159" s="727"/>
      <c r="Y159" s="727"/>
      <c r="Z159" s="727"/>
      <c r="AA159" s="727"/>
      <c r="AB159" s="727"/>
      <c r="AC159" s="727"/>
      <c r="AD159" s="727"/>
      <c r="AE159" s="727"/>
      <c r="AF159" s="727"/>
      <c r="AG159" s="727"/>
      <c r="AH159" s="727"/>
      <c r="AI159" s="727"/>
      <c r="AJ159" s="727"/>
      <c r="AK159" s="727"/>
      <c r="AL159" s="727"/>
      <c r="AM159" s="727"/>
      <c r="AN159" s="727"/>
      <c r="AO159" s="727"/>
      <c r="AP159" s="727"/>
      <c r="AQ159" s="727"/>
      <c r="AR159" s="727"/>
      <c r="AS159" s="727"/>
      <c r="AT159" s="727"/>
      <c r="AU159" s="727"/>
      <c r="AV159" s="727"/>
      <c r="AW159" s="727"/>
      <c r="AX159" s="727"/>
      <c r="AY159" s="727"/>
      <c r="AZ159" s="727"/>
      <c r="BA159" s="727"/>
      <c r="BB159" s="727"/>
      <c r="BC159" s="727"/>
      <c r="BD159" s="727"/>
      <c r="BE159" s="727"/>
      <c r="BF159" s="727"/>
      <c r="BG159" s="728"/>
    </row>
    <row r="160" spans="1:75" ht="1.5" hidden="1" customHeight="1">
      <c r="B160" s="380"/>
      <c r="D160" s="722" t="s">
        <v>315</v>
      </c>
      <c r="E160" s="722"/>
      <c r="F160" s="722"/>
      <c r="G160" s="722"/>
      <c r="H160" s="722"/>
      <c r="I160" s="722"/>
      <c r="J160" s="722"/>
      <c r="K160" s="722"/>
      <c r="L160" s="722"/>
      <c r="M160" s="722"/>
      <c r="N160" s="722"/>
      <c r="O160" s="722"/>
      <c r="P160" s="722"/>
      <c r="Q160" s="722"/>
      <c r="R160" s="722"/>
      <c r="S160" s="722"/>
      <c r="T160" s="722"/>
      <c r="U160" s="722"/>
      <c r="V160" s="722"/>
      <c r="W160" s="722"/>
      <c r="X160" s="722"/>
      <c r="Y160" s="722"/>
      <c r="Z160" s="722"/>
      <c r="AA160" s="722"/>
      <c r="AB160" s="722"/>
      <c r="AC160" s="722"/>
      <c r="AD160" s="722"/>
      <c r="AE160" s="722"/>
      <c r="AF160" s="722"/>
      <c r="AG160" s="722"/>
      <c r="AH160" s="722"/>
      <c r="AI160" s="722"/>
      <c r="AJ160" s="722"/>
      <c r="AK160" s="722"/>
      <c r="AL160" s="722"/>
      <c r="AM160" s="722"/>
      <c r="AN160" s="722"/>
      <c r="AO160" s="722"/>
      <c r="AP160" s="722"/>
      <c r="AQ160" s="722"/>
      <c r="AR160" s="722"/>
      <c r="AS160" s="722"/>
      <c r="AT160" s="722"/>
      <c r="AU160" s="722"/>
      <c r="AV160" s="722"/>
      <c r="AW160" s="722"/>
      <c r="AX160" s="722"/>
      <c r="AY160" s="722"/>
      <c r="AZ160" s="722"/>
      <c r="BA160" s="722"/>
      <c r="BB160" s="722"/>
      <c r="BC160" s="722"/>
      <c r="BD160" s="722"/>
      <c r="BE160" s="722"/>
      <c r="BF160" s="722"/>
      <c r="BG160" s="722"/>
    </row>
    <row r="161" spans="1:145" s="256" customFormat="1" ht="15.95" customHeight="1">
      <c r="B161" s="380"/>
      <c r="C161" s="88"/>
      <c r="D161" s="258"/>
      <c r="E161" s="258"/>
      <c r="F161" s="258"/>
      <c r="G161" s="258"/>
      <c r="H161" s="258"/>
      <c r="I161" s="258"/>
      <c r="J161" s="258"/>
      <c r="K161" s="258"/>
      <c r="L161" s="258"/>
      <c r="M161" s="258"/>
      <c r="N161" s="258"/>
      <c r="O161" s="258"/>
      <c r="P161" s="258"/>
      <c r="Q161" s="258"/>
      <c r="R161" s="258"/>
      <c r="S161" s="258"/>
      <c r="T161" s="258"/>
      <c r="U161" s="258"/>
      <c r="V161" s="258">
        <f>AD4</f>
        <v>0</v>
      </c>
      <c r="W161" s="258"/>
      <c r="X161" s="258"/>
      <c r="Y161" s="258"/>
      <c r="Z161" s="258"/>
      <c r="AA161" s="258"/>
      <c r="AB161" s="258"/>
      <c r="AC161" s="258"/>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c r="BA161" s="255"/>
      <c r="BB161" s="255"/>
      <c r="BC161" s="255"/>
      <c r="BD161" s="261"/>
      <c r="BE161" s="255"/>
      <c r="BF161" s="255"/>
      <c r="BG161" s="255"/>
    </row>
    <row r="162" spans="1:145" ht="20.45" customHeight="1" thickBot="1">
      <c r="A162" s="380"/>
      <c r="B162" s="603"/>
      <c r="D162" s="604" t="s">
        <v>369</v>
      </c>
      <c r="E162" s="604"/>
      <c r="F162" s="604"/>
      <c r="G162" s="604"/>
      <c r="H162" s="604"/>
      <c r="I162" s="604"/>
      <c r="J162" s="604"/>
      <c r="K162" s="604"/>
      <c r="L162" s="604"/>
      <c r="M162" s="604"/>
      <c r="N162" s="604"/>
      <c r="O162" s="604"/>
      <c r="P162" s="604"/>
      <c r="Q162" s="604"/>
      <c r="R162" s="604"/>
      <c r="S162" s="604"/>
      <c r="T162" s="604"/>
      <c r="U162" s="604"/>
      <c r="V162" s="604"/>
      <c r="W162" s="604"/>
      <c r="X162" s="604"/>
      <c r="Y162" s="604"/>
      <c r="Z162" s="604"/>
      <c r="AA162" s="604"/>
      <c r="AB162" s="604"/>
      <c r="AC162" s="604"/>
      <c r="AD162" s="604"/>
      <c r="AE162" s="604"/>
      <c r="AF162" s="604"/>
      <c r="AG162" s="604"/>
      <c r="AH162" s="604"/>
      <c r="AI162" s="604"/>
      <c r="AJ162" s="604"/>
      <c r="AK162" s="604"/>
      <c r="AL162" s="604"/>
      <c r="AM162" s="604"/>
      <c r="AN162" s="604"/>
      <c r="AO162" s="604"/>
      <c r="AP162" s="604"/>
      <c r="AQ162" s="604"/>
      <c r="AR162" s="604"/>
      <c r="AS162" s="604"/>
      <c r="AT162" s="604"/>
      <c r="AU162" s="604"/>
      <c r="AV162" s="604"/>
      <c r="AW162" s="604"/>
      <c r="AX162" s="604"/>
      <c r="AY162" s="604"/>
      <c r="AZ162" s="604"/>
      <c r="BA162" s="604"/>
      <c r="BB162" s="604"/>
      <c r="BC162" s="604"/>
      <c r="BD162" s="604"/>
      <c r="BE162" s="604"/>
      <c r="BF162" s="604"/>
      <c r="BG162" s="604"/>
      <c r="BH162" s="380"/>
      <c r="BI162" s="380"/>
      <c r="BJ162" s="380"/>
      <c r="BK162" s="380"/>
      <c r="BL162" s="380"/>
      <c r="BM162" s="380"/>
      <c r="BN162" s="380"/>
      <c r="BO162" s="380"/>
      <c r="BP162" s="380"/>
      <c r="BQ162" s="380"/>
      <c r="BR162" s="380"/>
      <c r="BS162" s="380"/>
      <c r="BT162" s="380"/>
      <c r="BU162" s="380"/>
      <c r="BV162" s="380"/>
      <c r="BW162" s="380"/>
      <c r="BX162" s="380"/>
      <c r="BY162" s="380"/>
      <c r="BZ162" s="380"/>
      <c r="CA162" s="380"/>
      <c r="CB162" s="380"/>
      <c r="CC162" s="380"/>
      <c r="CD162" s="380"/>
      <c r="CE162" s="380"/>
      <c r="CF162" s="380"/>
      <c r="CG162" s="380"/>
      <c r="CH162" s="380"/>
      <c r="CI162" s="380"/>
      <c r="CJ162" s="380"/>
      <c r="CK162" s="380"/>
      <c r="CL162" s="380"/>
      <c r="CM162" s="380"/>
      <c r="CN162" s="380"/>
      <c r="CO162" s="380"/>
      <c r="CP162" s="380"/>
      <c r="CQ162" s="380"/>
      <c r="CR162" s="380"/>
      <c r="CS162" s="380"/>
      <c r="CT162" s="380"/>
      <c r="CU162" s="380"/>
      <c r="CV162" s="380"/>
      <c r="CW162" s="380"/>
      <c r="CX162" s="380"/>
      <c r="CY162" s="380"/>
      <c r="CZ162" s="380"/>
      <c r="DA162" s="380"/>
      <c r="DB162" s="380"/>
      <c r="DC162" s="380"/>
      <c r="DD162" s="380"/>
      <c r="DE162" s="380"/>
      <c r="DF162" s="380"/>
      <c r="DG162" s="380"/>
      <c r="DH162" s="380"/>
      <c r="DI162" s="380"/>
      <c r="DJ162" s="380"/>
      <c r="DK162" s="380"/>
      <c r="DL162" s="380"/>
      <c r="DM162" s="380"/>
      <c r="DN162" s="380"/>
      <c r="DO162" s="380"/>
      <c r="DP162" s="380"/>
      <c r="DQ162" s="380"/>
      <c r="DR162" s="380"/>
      <c r="DS162" s="380"/>
      <c r="DT162" s="380"/>
      <c r="DU162" s="380"/>
      <c r="DV162" s="380"/>
      <c r="DW162" s="380"/>
      <c r="DX162" s="380"/>
      <c r="DY162" s="380"/>
      <c r="DZ162" s="380"/>
      <c r="EA162" s="380"/>
      <c r="EB162" s="380"/>
      <c r="EC162" s="380"/>
      <c r="ED162" s="380"/>
      <c r="EE162" s="380"/>
      <c r="EF162" s="380"/>
      <c r="EG162" s="380"/>
      <c r="EH162" s="380"/>
      <c r="EI162" s="380"/>
      <c r="EJ162" s="380"/>
      <c r="EK162" s="380"/>
      <c r="EL162" s="380"/>
      <c r="EM162" s="380"/>
      <c r="EN162" s="380"/>
      <c r="EO162" s="380"/>
    </row>
    <row r="163" spans="1:145" s="380" customFormat="1" ht="30" customHeight="1" thickBot="1">
      <c r="B163" s="603"/>
      <c r="C163" s="88"/>
      <c r="D163" s="1172" t="s">
        <v>376</v>
      </c>
      <c r="E163" s="1173"/>
      <c r="F163" s="1173"/>
      <c r="G163" s="1173"/>
      <c r="H163" s="1173"/>
      <c r="I163" s="1173"/>
      <c r="J163" s="1173"/>
      <c r="K163" s="1173"/>
      <c r="L163" s="1173"/>
      <c r="M163" s="1173"/>
      <c r="N163" s="1173"/>
      <c r="O163" s="1173"/>
      <c r="P163" s="1173"/>
      <c r="Q163" s="1173"/>
      <c r="R163" s="1173"/>
      <c r="S163" s="1173"/>
      <c r="T163" s="1173"/>
      <c r="U163" s="1173"/>
      <c r="V163" s="1173"/>
      <c r="W163" s="1173"/>
      <c r="X163" s="1173"/>
      <c r="Y163" s="1173"/>
      <c r="Z163" s="1173"/>
      <c r="AA163" s="1173"/>
      <c r="AB163" s="1173"/>
      <c r="AC163" s="1173"/>
      <c r="AD163" s="1173"/>
      <c r="AE163" s="1173"/>
      <c r="AF163" s="1173"/>
      <c r="AG163" s="1173"/>
      <c r="AH163" s="1173"/>
      <c r="AI163" s="1173"/>
      <c r="AJ163" s="1173"/>
      <c r="AK163" s="1173"/>
      <c r="AL163" s="1173"/>
      <c r="AM163" s="1173"/>
      <c r="AN163" s="1173"/>
      <c r="AO163" s="1173"/>
      <c r="AP163" s="1173"/>
      <c r="AQ163" s="1173"/>
      <c r="AR163" s="1173"/>
      <c r="AS163" s="1173"/>
      <c r="AT163" s="1173"/>
      <c r="AU163" s="1173"/>
      <c r="AV163" s="1173"/>
      <c r="AW163" s="1173"/>
      <c r="AX163" s="1173"/>
      <c r="AY163" s="1173"/>
      <c r="AZ163" s="1173"/>
      <c r="BA163" s="1173"/>
      <c r="BB163" s="1173"/>
      <c r="BC163" s="1173"/>
      <c r="BD163" s="1173"/>
      <c r="BE163" s="1173"/>
      <c r="BF163" s="1173"/>
      <c r="BG163" s="1174"/>
    </row>
    <row r="164" spans="1:145" ht="30.95" customHeight="1">
      <c r="A164" s="380"/>
      <c r="B164" s="603"/>
      <c r="D164" s="729" t="s">
        <v>380</v>
      </c>
      <c r="E164" s="730"/>
      <c r="F164" s="730"/>
      <c r="G164" s="730"/>
      <c r="H164" s="730"/>
      <c r="I164" s="730"/>
      <c r="J164" s="731"/>
      <c r="K164" s="732" t="str">
        <f>IF(BA5="","未填写",BA5)</f>
        <v>未填写</v>
      </c>
      <c r="L164" s="733"/>
      <c r="M164" s="733"/>
      <c r="N164" s="733"/>
      <c r="O164" s="733"/>
      <c r="P164" s="733"/>
      <c r="Q164" s="733"/>
      <c r="R164" s="734"/>
      <c r="S164" s="742" t="s">
        <v>381</v>
      </c>
      <c r="T164" s="730"/>
      <c r="U164" s="730"/>
      <c r="V164" s="730"/>
      <c r="W164" s="730"/>
      <c r="X164" s="730"/>
      <c r="Y164" s="731"/>
      <c r="Z164" s="743" t="str">
        <f>IF(J7="","未填写",J7)</f>
        <v>未填写</v>
      </c>
      <c r="AA164" s="744"/>
      <c r="AB164" s="744"/>
      <c r="AC164" s="744"/>
      <c r="AD164" s="744"/>
      <c r="AE164" s="744"/>
      <c r="AF164" s="744"/>
      <c r="AG164" s="745"/>
      <c r="AH164" s="742" t="s">
        <v>353</v>
      </c>
      <c r="AI164" s="730"/>
      <c r="AJ164" s="730"/>
      <c r="AK164" s="730"/>
      <c r="AL164" s="730"/>
      <c r="AM164" s="730"/>
      <c r="AN164" s="731"/>
      <c r="AO164" s="614" t="str">
        <f>IF(BN7=TRUE,"男",IF(BO7=TRUE,"女","未填写"))</f>
        <v>未填写</v>
      </c>
      <c r="AP164" s="615"/>
      <c r="AQ164" s="615"/>
      <c r="AR164" s="615"/>
      <c r="AS164" s="615"/>
      <c r="AT164" s="615"/>
      <c r="AU164" s="1184"/>
      <c r="AV164" s="742" t="s">
        <v>382</v>
      </c>
      <c r="AW164" s="730"/>
      <c r="AX164" s="730"/>
      <c r="AY164" s="730"/>
      <c r="AZ164" s="730"/>
      <c r="BA164" s="730"/>
      <c r="BB164" s="730"/>
      <c r="BC164" s="731"/>
      <c r="BD164" s="614" t="str">
        <f>IF(BP7=TRUE,"有",IF(BQ7=TRUE,"无","未填写"))</f>
        <v>未填写</v>
      </c>
      <c r="BE164" s="615"/>
      <c r="BF164" s="615"/>
      <c r="BG164" s="616"/>
      <c r="BH164" s="380"/>
      <c r="BI164" s="380"/>
      <c r="BJ164" s="380"/>
      <c r="BK164" s="380"/>
      <c r="BL164" s="380"/>
      <c r="BM164" s="380"/>
      <c r="BN164" s="380"/>
      <c r="BO164" s="380"/>
      <c r="BP164" s="380"/>
      <c r="BQ164" s="380"/>
      <c r="BR164" s="380"/>
      <c r="BS164" s="380"/>
      <c r="BT164" s="380"/>
      <c r="BU164" s="380"/>
      <c r="BV164" s="380"/>
      <c r="BW164" s="380"/>
      <c r="BX164" s="380"/>
      <c r="BY164" s="380"/>
      <c r="BZ164" s="380"/>
      <c r="CA164" s="380"/>
      <c r="CB164" s="380"/>
      <c r="CC164" s="380"/>
      <c r="CD164" s="380"/>
      <c r="CE164" s="380"/>
      <c r="CF164" s="380"/>
      <c r="CG164" s="380"/>
      <c r="CH164" s="380"/>
      <c r="CI164" s="380"/>
      <c r="CJ164" s="380"/>
      <c r="CK164" s="380"/>
      <c r="CL164" s="380"/>
      <c r="CM164" s="380"/>
      <c r="CN164" s="380"/>
      <c r="CO164" s="380"/>
      <c r="CP164" s="380"/>
      <c r="CQ164" s="380"/>
      <c r="CR164" s="380"/>
      <c r="CS164" s="380"/>
      <c r="CT164" s="380"/>
      <c r="CU164" s="380"/>
      <c r="CV164" s="380"/>
      <c r="CW164" s="380"/>
      <c r="CX164" s="380"/>
      <c r="CY164" s="380"/>
      <c r="CZ164" s="380"/>
      <c r="DA164" s="380"/>
      <c r="DB164" s="380"/>
      <c r="DC164" s="380"/>
      <c r="DD164" s="380"/>
      <c r="DE164" s="380"/>
      <c r="DF164" s="380"/>
      <c r="DG164" s="380"/>
      <c r="DH164" s="380"/>
      <c r="DI164" s="380"/>
      <c r="DJ164" s="380"/>
      <c r="DK164" s="380"/>
      <c r="DL164" s="380"/>
      <c r="DM164" s="380"/>
      <c r="DN164" s="380"/>
      <c r="DO164" s="380"/>
      <c r="DP164" s="380"/>
      <c r="DQ164" s="380"/>
      <c r="DR164" s="380"/>
      <c r="DS164" s="380"/>
      <c r="DT164" s="380"/>
      <c r="DU164" s="380"/>
      <c r="DV164" s="380"/>
      <c r="DW164" s="380"/>
      <c r="DX164" s="380"/>
      <c r="DY164" s="380"/>
      <c r="DZ164" s="380"/>
      <c r="EA164" s="380"/>
      <c r="EB164" s="380"/>
      <c r="EC164" s="380"/>
      <c r="ED164" s="380"/>
      <c r="EE164" s="380"/>
      <c r="EF164" s="380"/>
      <c r="EG164" s="380"/>
      <c r="EH164" s="380"/>
      <c r="EI164" s="380"/>
      <c r="EJ164" s="380"/>
      <c r="EK164" s="380"/>
      <c r="EL164" s="380"/>
      <c r="EM164" s="380"/>
      <c r="EN164" s="380"/>
      <c r="EO164" s="380"/>
    </row>
    <row r="165" spans="1:145" ht="32.25" customHeight="1">
      <c r="A165" s="380"/>
      <c r="B165" s="603"/>
      <c r="D165" s="611" t="s">
        <v>354</v>
      </c>
      <c r="E165" s="612"/>
      <c r="F165" s="612"/>
      <c r="G165" s="612"/>
      <c r="H165" s="612"/>
      <c r="I165" s="612"/>
      <c r="J165" s="613"/>
      <c r="K165" s="608" t="str">
        <f>IF(K9="","未填写",K9)</f>
        <v>未填写</v>
      </c>
      <c r="L165" s="609"/>
      <c r="M165" s="609"/>
      <c r="N165" s="609"/>
      <c r="O165" s="609"/>
      <c r="P165" s="609"/>
      <c r="Q165" s="609"/>
      <c r="R165" s="609"/>
      <c r="S165" s="609"/>
      <c r="T165" s="609"/>
      <c r="U165" s="609"/>
      <c r="V165" s="609"/>
      <c r="W165" s="609"/>
      <c r="X165" s="609"/>
      <c r="Y165" s="609"/>
      <c r="Z165" s="609"/>
      <c r="AA165" s="609"/>
      <c r="AB165" s="609"/>
      <c r="AC165" s="609"/>
      <c r="AD165" s="609"/>
      <c r="AE165" s="609"/>
      <c r="AF165" s="609"/>
      <c r="AG165" s="610"/>
      <c r="AH165" s="605" t="s">
        <v>387</v>
      </c>
      <c r="AI165" s="606"/>
      <c r="AJ165" s="606"/>
      <c r="AK165" s="606"/>
      <c r="AL165" s="606"/>
      <c r="AM165" s="606"/>
      <c r="AN165" s="607"/>
      <c r="AO165" s="692" t="str">
        <f>IF(BN37=TRUE,"有",IF(BO37=TRUE,"无","未选择"))</f>
        <v>未选择</v>
      </c>
      <c r="AP165" s="693"/>
      <c r="AQ165" s="693"/>
      <c r="AR165" s="693"/>
      <c r="AS165" s="693"/>
      <c r="AT165" s="693"/>
      <c r="AU165" s="694"/>
      <c r="AV165" s="689" t="s">
        <v>388</v>
      </c>
      <c r="AW165" s="690"/>
      <c r="AX165" s="690"/>
      <c r="AY165" s="690"/>
      <c r="AZ165" s="690"/>
      <c r="BA165" s="690"/>
      <c r="BB165" s="690"/>
      <c r="BC165" s="691"/>
      <c r="BD165" s="707" t="str">
        <f>IF(AG37="","未填写",AG37)</f>
        <v>未填写</v>
      </c>
      <c r="BE165" s="708"/>
      <c r="BF165" s="708"/>
      <c r="BG165" s="709"/>
      <c r="BH165" s="268"/>
      <c r="BI165" s="380"/>
      <c r="BJ165" s="380"/>
      <c r="BK165" s="380"/>
      <c r="BL165" s="380"/>
      <c r="BM165" s="380"/>
      <c r="BN165" s="380"/>
      <c r="BO165" s="380"/>
      <c r="BP165" s="380"/>
      <c r="BQ165" s="380"/>
      <c r="BR165" s="380"/>
      <c r="BS165" s="380"/>
      <c r="BT165" s="380"/>
      <c r="BU165" s="380"/>
      <c r="BV165" s="380"/>
      <c r="BW165" s="380"/>
      <c r="BX165" s="380"/>
      <c r="BY165" s="380"/>
      <c r="BZ165" s="380"/>
      <c r="CA165" s="380"/>
      <c r="CB165" s="380"/>
      <c r="CC165" s="380"/>
      <c r="CD165" s="380"/>
      <c r="CE165" s="380"/>
      <c r="CF165" s="380"/>
      <c r="CG165" s="380"/>
      <c r="CH165" s="380"/>
      <c r="CI165" s="380"/>
      <c r="CJ165" s="380"/>
      <c r="CK165" s="380"/>
      <c r="CL165" s="380"/>
      <c r="CM165" s="380"/>
      <c r="CN165" s="380"/>
      <c r="CO165" s="380"/>
      <c r="CP165" s="380"/>
      <c r="CQ165" s="380"/>
      <c r="CR165" s="380"/>
      <c r="CS165" s="380"/>
      <c r="CT165" s="380"/>
      <c r="CU165" s="380"/>
      <c r="CV165" s="380"/>
      <c r="CW165" s="380"/>
      <c r="CX165" s="380"/>
      <c r="CY165" s="380"/>
      <c r="CZ165" s="380"/>
      <c r="DA165" s="380"/>
      <c r="DB165" s="380"/>
      <c r="DC165" s="380"/>
      <c r="DD165" s="380"/>
      <c r="DE165" s="380"/>
      <c r="DF165" s="380"/>
      <c r="DG165" s="380"/>
      <c r="DH165" s="380"/>
      <c r="DI165" s="380"/>
      <c r="DJ165" s="380"/>
      <c r="DK165" s="380"/>
      <c r="DL165" s="380"/>
      <c r="DM165" s="380"/>
      <c r="DN165" s="380"/>
      <c r="DO165" s="380"/>
      <c r="DP165" s="380"/>
      <c r="DQ165" s="380"/>
      <c r="DR165" s="380"/>
      <c r="DS165" s="380"/>
      <c r="DT165" s="380"/>
      <c r="DU165" s="380"/>
      <c r="DV165" s="380"/>
      <c r="DW165" s="380"/>
      <c r="DX165" s="380"/>
      <c r="DY165" s="380"/>
      <c r="DZ165" s="380"/>
      <c r="EA165" s="380"/>
      <c r="EB165" s="380"/>
      <c r="EC165" s="380"/>
      <c r="ED165" s="380"/>
      <c r="EE165" s="380"/>
      <c r="EF165" s="380"/>
      <c r="EG165" s="380"/>
      <c r="EH165" s="380"/>
      <c r="EI165" s="380"/>
      <c r="EJ165" s="380"/>
      <c r="EK165" s="380"/>
      <c r="EL165" s="380"/>
      <c r="EM165" s="380"/>
      <c r="EN165" s="380"/>
      <c r="EO165" s="380"/>
    </row>
    <row r="166" spans="1:145" s="259" customFormat="1" ht="32.25" customHeight="1">
      <c r="A166" s="380"/>
      <c r="B166" s="603"/>
      <c r="C166" s="88"/>
      <c r="D166" s="611" t="s">
        <v>355</v>
      </c>
      <c r="E166" s="612"/>
      <c r="F166" s="612"/>
      <c r="G166" s="612"/>
      <c r="H166" s="612"/>
      <c r="I166" s="612"/>
      <c r="J166" s="613"/>
      <c r="K166" s="632">
        <f>IF(K113="省 市","未填写",K113)</f>
        <v>0</v>
      </c>
      <c r="L166" s="633"/>
      <c r="M166" s="633"/>
      <c r="N166" s="633"/>
      <c r="O166" s="633"/>
      <c r="P166" s="633"/>
      <c r="Q166" s="633"/>
      <c r="R166" s="634"/>
      <c r="S166" s="579" t="s">
        <v>421</v>
      </c>
      <c r="T166" s="580"/>
      <c r="U166" s="580"/>
      <c r="V166" s="580"/>
      <c r="W166" s="580"/>
      <c r="X166" s="580"/>
      <c r="Y166" s="580"/>
      <c r="Z166" s="580"/>
      <c r="AA166" s="581"/>
      <c r="AB166" s="576" t="str">
        <f>IF(AY9="","未填写",AY9)</f>
        <v>未填写</v>
      </c>
      <c r="AC166" s="577"/>
      <c r="AD166" s="577"/>
      <c r="AE166" s="577"/>
      <c r="AF166" s="577"/>
      <c r="AG166" s="577"/>
      <c r="AH166" s="577"/>
      <c r="AI166" s="577"/>
      <c r="AJ166" s="577"/>
      <c r="AK166" s="577"/>
      <c r="AL166" s="577"/>
      <c r="AM166" s="577"/>
      <c r="AN166" s="578"/>
      <c r="AO166" s="605" t="s">
        <v>383</v>
      </c>
      <c r="AP166" s="606"/>
      <c r="AQ166" s="606"/>
      <c r="AR166" s="606"/>
      <c r="AS166" s="606"/>
      <c r="AT166" s="606"/>
      <c r="AU166" s="606"/>
      <c r="AV166" s="606"/>
      <c r="AW166" s="606"/>
      <c r="AX166" s="606"/>
      <c r="AY166" s="607"/>
      <c r="AZ166" s="629" t="str">
        <f>IF(K119="","未填写",K119)</f>
        <v>未填写</v>
      </c>
      <c r="BA166" s="630"/>
      <c r="BB166" s="630"/>
      <c r="BC166" s="630"/>
      <c r="BD166" s="630"/>
      <c r="BE166" s="630"/>
      <c r="BF166" s="630"/>
      <c r="BG166" s="631"/>
      <c r="BI166" s="380"/>
      <c r="BJ166" s="380"/>
      <c r="BK166" s="380"/>
      <c r="BL166" s="380"/>
      <c r="BM166" s="380"/>
      <c r="BN166" s="380"/>
      <c r="BO166" s="380"/>
      <c r="BP166" s="380"/>
      <c r="BQ166" s="380"/>
      <c r="BR166" s="380"/>
      <c r="BS166" s="380"/>
      <c r="BT166" s="380"/>
      <c r="BU166" s="380"/>
      <c r="BV166" s="380"/>
      <c r="BW166" s="380"/>
      <c r="BX166" s="380"/>
      <c r="BY166" s="380"/>
      <c r="BZ166" s="380"/>
      <c r="CA166" s="380"/>
      <c r="CB166" s="380"/>
      <c r="CC166" s="380"/>
      <c r="CD166" s="380"/>
      <c r="CE166" s="380"/>
      <c r="CF166" s="380"/>
      <c r="CG166" s="380"/>
      <c r="CH166" s="380"/>
      <c r="CI166" s="380"/>
      <c r="CJ166" s="380"/>
      <c r="CK166" s="380"/>
      <c r="CL166" s="380"/>
      <c r="CM166" s="380"/>
      <c r="CN166" s="380"/>
      <c r="CO166" s="380"/>
      <c r="CP166" s="380"/>
      <c r="CQ166" s="380"/>
      <c r="CR166" s="380"/>
      <c r="CS166" s="380"/>
      <c r="CT166" s="380"/>
      <c r="CU166" s="380"/>
      <c r="CV166" s="380"/>
      <c r="CW166" s="380"/>
      <c r="CX166" s="380"/>
      <c r="CY166" s="380"/>
      <c r="CZ166" s="380"/>
      <c r="DA166" s="380"/>
      <c r="DB166" s="380"/>
      <c r="DC166" s="380"/>
      <c r="DD166" s="380"/>
      <c r="DE166" s="380"/>
      <c r="DF166" s="380"/>
      <c r="DG166" s="380"/>
      <c r="DH166" s="380"/>
      <c r="DI166" s="380"/>
      <c r="DJ166" s="380"/>
      <c r="DK166" s="380"/>
      <c r="DL166" s="380"/>
      <c r="DM166" s="380"/>
      <c r="DN166" s="380"/>
      <c r="DO166" s="380"/>
      <c r="DP166" s="380"/>
      <c r="DQ166" s="380"/>
      <c r="DR166" s="380"/>
      <c r="DS166" s="380"/>
      <c r="DT166" s="380"/>
      <c r="DU166" s="380"/>
      <c r="DV166" s="380"/>
      <c r="DW166" s="380"/>
      <c r="DX166" s="380"/>
      <c r="DY166" s="380"/>
      <c r="DZ166" s="380"/>
      <c r="EA166" s="380"/>
      <c r="EB166" s="380"/>
      <c r="EC166" s="380"/>
      <c r="ED166" s="380"/>
      <c r="EE166" s="380"/>
      <c r="EF166" s="380"/>
      <c r="EG166" s="380"/>
      <c r="EH166" s="380"/>
      <c r="EI166" s="380"/>
      <c r="EJ166" s="380"/>
      <c r="EK166" s="380"/>
      <c r="EL166" s="380"/>
      <c r="EM166" s="380"/>
      <c r="EN166" s="380"/>
      <c r="EO166" s="380"/>
    </row>
    <row r="167" spans="1:145" ht="32.25" customHeight="1">
      <c r="A167" s="380"/>
      <c r="B167" s="603"/>
      <c r="D167" s="611" t="s">
        <v>356</v>
      </c>
      <c r="E167" s="612"/>
      <c r="F167" s="612"/>
      <c r="G167" s="612"/>
      <c r="H167" s="612"/>
      <c r="I167" s="612"/>
      <c r="J167" s="613"/>
      <c r="K167" s="632" t="str">
        <f>IF(R126="","未填写",R126)</f>
        <v>未填写</v>
      </c>
      <c r="L167" s="633"/>
      <c r="M167" s="633"/>
      <c r="N167" s="633"/>
      <c r="O167" s="633"/>
      <c r="P167" s="633"/>
      <c r="Q167" s="633"/>
      <c r="R167" s="634"/>
      <c r="S167" s="620" t="s">
        <v>357</v>
      </c>
      <c r="T167" s="621"/>
      <c r="U167" s="621"/>
      <c r="V167" s="621"/>
      <c r="W167" s="621"/>
      <c r="X167" s="621"/>
      <c r="Y167" s="621"/>
      <c r="Z167" s="621"/>
      <c r="AA167" s="622"/>
      <c r="AB167" s="617" t="str">
        <f>IF(R127="","未填写",R127)</f>
        <v>未填写</v>
      </c>
      <c r="AC167" s="618"/>
      <c r="AD167" s="618"/>
      <c r="AE167" s="618"/>
      <c r="AF167" s="618"/>
      <c r="AG167" s="618"/>
      <c r="AH167" s="618"/>
      <c r="AI167" s="618"/>
      <c r="AJ167" s="618"/>
      <c r="AK167" s="618"/>
      <c r="AL167" s="618"/>
      <c r="AM167" s="618"/>
      <c r="AN167" s="619"/>
      <c r="AO167" s="626" t="s">
        <v>411</v>
      </c>
      <c r="AP167" s="627"/>
      <c r="AQ167" s="627"/>
      <c r="AR167" s="627"/>
      <c r="AS167" s="627"/>
      <c r="AT167" s="627"/>
      <c r="AU167" s="627"/>
      <c r="AV167" s="627"/>
      <c r="AW167" s="627"/>
      <c r="AX167" s="627"/>
      <c r="AY167" s="628"/>
      <c r="AZ167" s="623" t="str">
        <f>IF(AC119="","未填写",AC119)</f>
        <v>未填写</v>
      </c>
      <c r="BA167" s="624"/>
      <c r="BB167" s="624"/>
      <c r="BC167" s="624"/>
      <c r="BD167" s="624"/>
      <c r="BE167" s="624"/>
      <c r="BF167" s="624"/>
      <c r="BG167" s="625"/>
      <c r="BH167" s="380"/>
      <c r="BI167" s="380"/>
      <c r="BJ167" s="380"/>
      <c r="BK167" s="380"/>
      <c r="BL167" s="380"/>
      <c r="BM167" s="380"/>
      <c r="BN167" s="380"/>
      <c r="BO167" s="380"/>
      <c r="BP167" s="380"/>
      <c r="BQ167" s="380"/>
      <c r="BR167" s="380"/>
      <c r="BS167" s="380"/>
      <c r="BT167" s="380"/>
      <c r="BU167" s="380"/>
      <c r="BV167" s="380"/>
      <c r="BW167" s="380"/>
      <c r="BX167" s="380"/>
      <c r="BY167" s="380"/>
      <c r="BZ167" s="380"/>
      <c r="CA167" s="380"/>
      <c r="CB167" s="380"/>
      <c r="CC167" s="380"/>
      <c r="CD167" s="380"/>
      <c r="CE167" s="380"/>
      <c r="CF167" s="380"/>
      <c r="CG167" s="380"/>
      <c r="CH167" s="380"/>
      <c r="CI167" s="380"/>
      <c r="CJ167" s="380"/>
      <c r="CK167" s="380"/>
      <c r="CL167" s="380"/>
      <c r="CM167" s="380"/>
      <c r="CN167" s="380"/>
      <c r="CO167" s="380"/>
      <c r="CP167" s="380"/>
      <c r="CQ167" s="380"/>
      <c r="CR167" s="380"/>
      <c r="CS167" s="380"/>
      <c r="CT167" s="380"/>
      <c r="CU167" s="380"/>
      <c r="CV167" s="380"/>
      <c r="CW167" s="380"/>
      <c r="CX167" s="380"/>
      <c r="CY167" s="380"/>
      <c r="CZ167" s="380"/>
      <c r="DA167" s="380"/>
      <c r="DB167" s="380"/>
      <c r="DC167" s="380"/>
      <c r="DD167" s="380"/>
      <c r="DE167" s="380"/>
      <c r="DF167" s="380"/>
      <c r="DG167" s="380"/>
      <c r="DH167" s="380"/>
      <c r="DI167" s="380"/>
      <c r="DJ167" s="380"/>
      <c r="DK167" s="380"/>
      <c r="DL167" s="380"/>
      <c r="DM167" s="380"/>
      <c r="DN167" s="380"/>
      <c r="DO167" s="380"/>
      <c r="DP167" s="380"/>
      <c r="DQ167" s="380"/>
      <c r="DR167" s="380"/>
      <c r="DS167" s="380"/>
      <c r="DT167" s="380"/>
      <c r="DU167" s="380"/>
      <c r="DV167" s="380"/>
      <c r="DW167" s="380"/>
      <c r="DX167" s="380"/>
      <c r="DY167" s="380"/>
      <c r="DZ167" s="380"/>
      <c r="EA167" s="380"/>
      <c r="EB167" s="380"/>
      <c r="EC167" s="380"/>
      <c r="ED167" s="380"/>
      <c r="EE167" s="380"/>
      <c r="EF167" s="380"/>
      <c r="EG167" s="380"/>
      <c r="EH167" s="380"/>
      <c r="EI167" s="380"/>
      <c r="EJ167" s="380"/>
      <c r="EK167" s="380"/>
      <c r="EL167" s="380"/>
      <c r="EM167" s="380"/>
      <c r="EN167" s="380"/>
      <c r="EO167" s="380"/>
    </row>
    <row r="168" spans="1:145" ht="28.5" customHeight="1" thickBot="1">
      <c r="A168" s="380"/>
      <c r="B168" s="603"/>
      <c r="D168" s="710" t="s">
        <v>358</v>
      </c>
      <c r="E168" s="711"/>
      <c r="F168" s="711"/>
      <c r="G168" s="711"/>
      <c r="H168" s="711"/>
      <c r="I168" s="711"/>
      <c r="J168" s="712"/>
      <c r="K168" s="713" t="str">
        <f>IF(BC126="","未填写",BC126)</f>
        <v>未填写</v>
      </c>
      <c r="L168" s="714"/>
      <c r="M168" s="714"/>
      <c r="N168" s="714"/>
      <c r="O168" s="714"/>
      <c r="P168" s="714"/>
      <c r="Q168" s="714"/>
      <c r="R168" s="715"/>
      <c r="S168" s="716" t="s">
        <v>412</v>
      </c>
      <c r="T168" s="717"/>
      <c r="U168" s="717"/>
      <c r="V168" s="717"/>
      <c r="W168" s="717"/>
      <c r="X168" s="717"/>
      <c r="Y168" s="717"/>
      <c r="Z168" s="717"/>
      <c r="AA168" s="718"/>
      <c r="AB168" s="1179" t="str">
        <f>IF(R128="","未填写",R128)</f>
        <v>未填写</v>
      </c>
      <c r="AC168" s="1180"/>
      <c r="AD168" s="1180"/>
      <c r="AE168" s="1180"/>
      <c r="AF168" s="1180"/>
      <c r="AG168" s="1180"/>
      <c r="AH168" s="1180"/>
      <c r="AI168" s="1180"/>
      <c r="AJ168" s="1180"/>
      <c r="AK168" s="1180"/>
      <c r="AL168" s="1180"/>
      <c r="AM168" s="1180"/>
      <c r="AN168" s="1181"/>
      <c r="AO168" s="695" t="s">
        <v>420</v>
      </c>
      <c r="AP168" s="696"/>
      <c r="AQ168" s="696"/>
      <c r="AR168" s="696"/>
      <c r="AS168" s="696"/>
      <c r="AT168" s="696"/>
      <c r="AU168" s="696"/>
      <c r="AV168" s="696"/>
      <c r="AW168" s="696"/>
      <c r="AX168" s="696"/>
      <c r="AY168" s="697"/>
      <c r="AZ168" s="698" t="str">
        <f>IF(BC127="","未填写",BC127)</f>
        <v>未填写</v>
      </c>
      <c r="BA168" s="699"/>
      <c r="BB168" s="699"/>
      <c r="BC168" s="699"/>
      <c r="BD168" s="699"/>
      <c r="BE168" s="699"/>
      <c r="BF168" s="699"/>
      <c r="BG168" s="700"/>
      <c r="BH168" s="380"/>
      <c r="BI168" s="380"/>
      <c r="BJ168" s="380"/>
      <c r="BK168" s="380"/>
      <c r="BL168" s="380"/>
      <c r="BM168" s="380"/>
      <c r="BN168" s="380"/>
      <c r="BO168" s="380"/>
      <c r="BP168" s="380"/>
      <c r="BQ168" s="380"/>
      <c r="BR168" s="380"/>
      <c r="BS168" s="380"/>
      <c r="BT168" s="380"/>
      <c r="BU168" s="380"/>
      <c r="BV168" s="380"/>
      <c r="BW168" s="380"/>
      <c r="BX168" s="380"/>
      <c r="BY168" s="380"/>
      <c r="BZ168" s="380"/>
      <c r="CA168" s="380"/>
      <c r="CB168" s="380"/>
      <c r="CC168" s="380"/>
      <c r="CD168" s="380"/>
      <c r="CE168" s="380"/>
      <c r="CF168" s="380"/>
      <c r="CG168" s="380"/>
      <c r="CH168" s="380"/>
      <c r="CI168" s="380"/>
      <c r="CJ168" s="380"/>
      <c r="CK168" s="380"/>
      <c r="CL168" s="380"/>
      <c r="CM168" s="380"/>
      <c r="CN168" s="380"/>
      <c r="CO168" s="380"/>
      <c r="CP168" s="380"/>
      <c r="CQ168" s="380"/>
      <c r="CR168" s="380"/>
      <c r="CS168" s="380"/>
      <c r="CT168" s="380"/>
      <c r="CU168" s="380"/>
      <c r="CV168" s="380"/>
      <c r="CW168" s="380"/>
      <c r="CX168" s="380"/>
      <c r="CY168" s="380"/>
      <c r="CZ168" s="380"/>
      <c r="DA168" s="380"/>
      <c r="DB168" s="380"/>
      <c r="DC168" s="380"/>
      <c r="DD168" s="380"/>
      <c r="DE168" s="380"/>
      <c r="DF168" s="380"/>
      <c r="DG168" s="380"/>
      <c r="DH168" s="380"/>
      <c r="DI168" s="380"/>
      <c r="DJ168" s="380"/>
      <c r="DK168" s="380"/>
      <c r="DL168" s="380"/>
      <c r="DM168" s="380"/>
      <c r="DN168" s="380"/>
      <c r="DO168" s="380"/>
      <c r="DP168" s="380"/>
      <c r="DQ168" s="380"/>
      <c r="DR168" s="380"/>
      <c r="DS168" s="380"/>
      <c r="DT168" s="380"/>
      <c r="DU168" s="380"/>
      <c r="DV168" s="380"/>
      <c r="DW168" s="380"/>
      <c r="DX168" s="380"/>
      <c r="DY168" s="380"/>
      <c r="DZ168" s="380"/>
      <c r="EA168" s="380"/>
      <c r="EB168" s="380"/>
      <c r="EC168" s="380"/>
      <c r="ED168" s="380"/>
      <c r="EE168" s="380"/>
      <c r="EF168" s="380"/>
      <c r="EG168" s="380"/>
      <c r="EH168" s="380"/>
      <c r="EI168" s="380"/>
      <c r="EJ168" s="380"/>
      <c r="EK168" s="380"/>
      <c r="EL168" s="380"/>
      <c r="EM168" s="380"/>
      <c r="EN168" s="380"/>
      <c r="EO168" s="380"/>
    </row>
    <row r="169" spans="1:145" ht="30.6" customHeight="1">
      <c r="A169" s="380"/>
      <c r="B169" s="603"/>
      <c r="D169" s="597" t="s">
        <v>384</v>
      </c>
      <c r="E169" s="598"/>
      <c r="F169" s="598"/>
      <c r="G169" s="598"/>
      <c r="H169" s="598"/>
      <c r="I169" s="598"/>
      <c r="J169" s="598"/>
      <c r="K169" s="598"/>
      <c r="L169" s="598"/>
      <c r="M169" s="598"/>
      <c r="N169" s="598"/>
      <c r="O169" s="598"/>
      <c r="P169" s="598"/>
      <c r="Q169" s="598"/>
      <c r="R169" s="598"/>
      <c r="S169" s="598"/>
      <c r="T169" s="598"/>
      <c r="U169" s="598"/>
      <c r="V169" s="598"/>
      <c r="W169" s="598"/>
      <c r="X169" s="598"/>
      <c r="Y169" s="598"/>
      <c r="Z169" s="598"/>
      <c r="AA169" s="598"/>
      <c r="AB169" s="598"/>
      <c r="AC169" s="598"/>
      <c r="AD169" s="598"/>
      <c r="AE169" s="598"/>
      <c r="AF169" s="598"/>
      <c r="AG169" s="598"/>
      <c r="AH169" s="598"/>
      <c r="AI169" s="598"/>
      <c r="AJ169" s="598"/>
      <c r="AK169" s="598"/>
      <c r="AL169" s="598"/>
      <c r="AM169" s="598"/>
      <c r="AN169" s="598"/>
      <c r="AO169" s="598"/>
      <c r="AP169" s="598"/>
      <c r="AQ169" s="598"/>
      <c r="AR169" s="598"/>
      <c r="AS169" s="598"/>
      <c r="AT169" s="598"/>
      <c r="AU169" s="598"/>
      <c r="AV169" s="598"/>
      <c r="AW169" s="598"/>
      <c r="AX169" s="598"/>
      <c r="AY169" s="598"/>
      <c r="AZ169" s="598"/>
      <c r="BA169" s="598"/>
      <c r="BB169" s="598"/>
      <c r="BC169" s="598"/>
      <c r="BD169" s="598"/>
      <c r="BE169" s="598"/>
      <c r="BF169" s="598"/>
      <c r="BG169" s="599"/>
      <c r="BH169" s="380"/>
      <c r="BI169" s="380"/>
      <c r="BJ169" s="380"/>
      <c r="BK169" s="380"/>
      <c r="BL169" s="380"/>
      <c r="BM169" s="380"/>
      <c r="BN169" s="260"/>
      <c r="BO169" s="380"/>
      <c r="BP169" s="380"/>
      <c r="BQ169" s="380"/>
      <c r="BR169" s="380"/>
      <c r="BS169" s="380"/>
      <c r="BT169" s="380"/>
      <c r="BU169" s="380"/>
      <c r="BV169" s="380"/>
      <c r="BW169" s="380"/>
      <c r="BX169" s="380"/>
      <c r="BY169" s="380"/>
      <c r="BZ169" s="380"/>
      <c r="CA169" s="380"/>
      <c r="CB169" s="380"/>
      <c r="CC169" s="380"/>
      <c r="CD169" s="380"/>
      <c r="CE169" s="380"/>
      <c r="CF169" s="380"/>
      <c r="CG169" s="380"/>
      <c r="CH169" s="380"/>
      <c r="CI169" s="380"/>
      <c r="CJ169" s="380"/>
      <c r="CK169" s="380"/>
      <c r="CL169" s="380"/>
      <c r="CM169" s="380"/>
      <c r="CN169" s="380"/>
      <c r="CO169" s="380"/>
      <c r="CP169" s="380"/>
      <c r="CQ169" s="380"/>
      <c r="CR169" s="380"/>
      <c r="CS169" s="380"/>
      <c r="CT169" s="380"/>
      <c r="CU169" s="380"/>
      <c r="CV169" s="380"/>
      <c r="CW169" s="380"/>
      <c r="CX169" s="380"/>
      <c r="CY169" s="380"/>
      <c r="CZ169" s="380"/>
      <c r="DA169" s="380"/>
      <c r="DB169" s="380"/>
      <c r="DC169" s="380"/>
      <c r="DD169" s="380"/>
      <c r="DE169" s="380"/>
      <c r="DF169" s="380"/>
      <c r="DG169" s="380"/>
      <c r="DH169" s="380"/>
      <c r="DI169" s="380"/>
      <c r="DJ169" s="380"/>
      <c r="DK169" s="380"/>
      <c r="DL169" s="380"/>
      <c r="DM169" s="380"/>
      <c r="DN169" s="380"/>
      <c r="DO169" s="380"/>
      <c r="DP169" s="380"/>
      <c r="DQ169" s="380"/>
      <c r="DR169" s="380"/>
      <c r="DS169" s="380"/>
      <c r="DT169" s="380"/>
      <c r="DU169" s="380"/>
      <c r="DV169" s="380"/>
      <c r="DW169" s="380"/>
      <c r="DX169" s="380"/>
      <c r="DY169" s="380"/>
      <c r="DZ169" s="380"/>
      <c r="EA169" s="380"/>
      <c r="EB169" s="380"/>
      <c r="EC169" s="380"/>
      <c r="ED169" s="380"/>
      <c r="EE169" s="380"/>
      <c r="EF169" s="380"/>
      <c r="EG169" s="380"/>
      <c r="EH169" s="380"/>
      <c r="EI169" s="380"/>
      <c r="EJ169" s="380"/>
      <c r="EK169" s="380"/>
      <c r="EL169" s="380"/>
      <c r="EM169" s="380"/>
      <c r="EN169" s="380"/>
      <c r="EO169" s="380"/>
    </row>
    <row r="170" spans="1:145" s="380" customFormat="1" ht="30.95" customHeight="1">
      <c r="B170" s="603"/>
      <c r="C170" s="88"/>
      <c r="D170" s="611" t="s">
        <v>413</v>
      </c>
      <c r="E170" s="612"/>
      <c r="F170" s="612"/>
      <c r="G170" s="612"/>
      <c r="H170" s="612"/>
      <c r="I170" s="612"/>
      <c r="J170" s="613"/>
      <c r="K170" s="1157" t="str">
        <f>IF(K107="","未填写",K107)</f>
        <v>未填写</v>
      </c>
      <c r="L170" s="1158"/>
      <c r="M170" s="1158"/>
      <c r="N170" s="1158"/>
      <c r="O170" s="1158"/>
      <c r="P170" s="1158"/>
      <c r="Q170" s="1158"/>
      <c r="R170" s="1159"/>
      <c r="S170" s="1175" t="s">
        <v>414</v>
      </c>
      <c r="T170" s="612"/>
      <c r="U170" s="612"/>
      <c r="V170" s="612"/>
      <c r="W170" s="612"/>
      <c r="X170" s="612"/>
      <c r="Y170" s="613"/>
      <c r="Z170" s="576" t="str">
        <f>IF(AU107="","未填写",AU107)</f>
        <v>未填写</v>
      </c>
      <c r="AA170" s="577"/>
      <c r="AB170" s="577"/>
      <c r="AC170" s="577"/>
      <c r="AD170" s="577"/>
      <c r="AE170" s="577"/>
      <c r="AF170" s="577"/>
      <c r="AG170" s="578"/>
      <c r="AH170" s="626" t="s">
        <v>415</v>
      </c>
      <c r="AI170" s="627"/>
      <c r="AJ170" s="627"/>
      <c r="AK170" s="627"/>
      <c r="AL170" s="627"/>
      <c r="AM170" s="627"/>
      <c r="AN170" s="628"/>
      <c r="AO170" s="1176" t="str">
        <f>IF(M109="","未填写",M109)</f>
        <v>未填写</v>
      </c>
      <c r="AP170" s="1177"/>
      <c r="AQ170" s="1177"/>
      <c r="AR170" s="1177"/>
      <c r="AS170" s="1177"/>
      <c r="AT170" s="1177"/>
      <c r="AU170" s="1177"/>
      <c r="AV170" s="1177"/>
      <c r="AW170" s="1177"/>
      <c r="AX170" s="1177"/>
      <c r="AY170" s="1177"/>
      <c r="AZ170" s="1177"/>
      <c r="BA170" s="1177"/>
      <c r="BB170" s="1177"/>
      <c r="BC170" s="1177"/>
      <c r="BD170" s="1177"/>
      <c r="BE170" s="1177"/>
      <c r="BF170" s="1177"/>
      <c r="BG170" s="1178"/>
    </row>
    <row r="171" spans="1:145" ht="30.75" customHeight="1">
      <c r="A171" s="380"/>
      <c r="B171" s="603"/>
      <c r="D171" s="635" t="s">
        <v>416</v>
      </c>
      <c r="E171" s="636"/>
      <c r="F171" s="636"/>
      <c r="G171" s="636"/>
      <c r="H171" s="636"/>
      <c r="I171" s="636"/>
      <c r="J171" s="637"/>
      <c r="K171" s="1157"/>
      <c r="L171" s="1158"/>
      <c r="M171" s="1158"/>
      <c r="N171" s="1158"/>
      <c r="O171" s="1158"/>
      <c r="P171" s="1158"/>
      <c r="Q171" s="1158"/>
      <c r="R171" s="1159"/>
      <c r="S171" s="1160" t="s">
        <v>417</v>
      </c>
      <c r="T171" s="1161"/>
      <c r="U171" s="1161"/>
      <c r="V171" s="1161"/>
      <c r="W171" s="1161"/>
      <c r="X171" s="1161"/>
      <c r="Y171" s="1161"/>
      <c r="Z171" s="1161"/>
      <c r="AA171" s="1162"/>
      <c r="AB171" s="1163" t="str">
        <f>IF(X137="","未填写",X137)</f>
        <v>未填写</v>
      </c>
      <c r="AC171" s="1164"/>
      <c r="AD171" s="1164"/>
      <c r="AE171" s="1164"/>
      <c r="AF171" s="1164"/>
      <c r="AG171" s="1164"/>
      <c r="AH171" s="1164"/>
      <c r="AI171" s="1164"/>
      <c r="AJ171" s="1164"/>
      <c r="AK171" s="1164"/>
      <c r="AL171" s="1164"/>
      <c r="AM171" s="1164"/>
      <c r="AN171" s="1165"/>
      <c r="AO171" s="1166" t="s">
        <v>418</v>
      </c>
      <c r="AP171" s="1167"/>
      <c r="AQ171" s="1167"/>
      <c r="AR171" s="1167"/>
      <c r="AS171" s="1167"/>
      <c r="AT171" s="1167"/>
      <c r="AU171" s="1167"/>
      <c r="AV171" s="1167"/>
      <c r="AW171" s="1167"/>
      <c r="AX171" s="1167"/>
      <c r="AY171" s="1168"/>
      <c r="AZ171" s="1169" t="str">
        <f>IF(AT137="","未填写",AT137)</f>
        <v>未填写</v>
      </c>
      <c r="BA171" s="1170"/>
      <c r="BB171" s="1170"/>
      <c r="BC171" s="1170"/>
      <c r="BD171" s="1170"/>
      <c r="BE171" s="1170"/>
      <c r="BF171" s="1170"/>
      <c r="BG171" s="1171"/>
      <c r="BH171" s="380"/>
      <c r="BI171" s="380"/>
      <c r="BJ171" s="380"/>
      <c r="BK171" s="380"/>
      <c r="BL171" s="380"/>
      <c r="BM171" s="380"/>
      <c r="BN171" s="380"/>
      <c r="BO171" s="380"/>
      <c r="BP171" s="380"/>
      <c r="BQ171" s="380"/>
      <c r="BR171" s="380"/>
      <c r="BS171" s="380"/>
      <c r="BT171" s="380"/>
      <c r="BU171" s="380"/>
      <c r="BV171" s="380"/>
      <c r="BW171" s="380"/>
      <c r="BX171" s="380"/>
      <c r="BY171" s="380"/>
      <c r="BZ171" s="380"/>
      <c r="CA171" s="380"/>
      <c r="CB171" s="380"/>
      <c r="CC171" s="380"/>
      <c r="CD171" s="380"/>
      <c r="CE171" s="380"/>
      <c r="CF171" s="380"/>
      <c r="CG171" s="380"/>
      <c r="CH171" s="380"/>
      <c r="CI171" s="380"/>
      <c r="CJ171" s="380"/>
      <c r="CK171" s="380"/>
      <c r="CL171" s="380"/>
      <c r="CM171" s="380"/>
      <c r="CN171" s="380"/>
      <c r="CO171" s="380"/>
      <c r="CP171" s="380"/>
      <c r="CQ171" s="380"/>
      <c r="CR171" s="380"/>
      <c r="CS171" s="380"/>
      <c r="CT171" s="380"/>
      <c r="CU171" s="380"/>
      <c r="CV171" s="380"/>
      <c r="CW171" s="380"/>
      <c r="CX171" s="380"/>
      <c r="CY171" s="380"/>
      <c r="CZ171" s="380"/>
      <c r="DA171" s="380"/>
      <c r="DB171" s="380"/>
      <c r="DC171" s="380"/>
      <c r="DD171" s="380"/>
      <c r="DE171" s="380"/>
      <c r="DF171" s="380"/>
      <c r="DG171" s="380"/>
      <c r="DH171" s="380"/>
      <c r="DI171" s="380"/>
      <c r="DJ171" s="380"/>
      <c r="DK171" s="380"/>
      <c r="DL171" s="380"/>
      <c r="DM171" s="380"/>
      <c r="DN171" s="380"/>
      <c r="DO171" s="380"/>
      <c r="DP171" s="380"/>
      <c r="DQ171" s="380"/>
      <c r="DR171" s="380"/>
      <c r="DS171" s="380"/>
      <c r="DT171" s="380"/>
      <c r="DU171" s="380"/>
      <c r="DV171" s="380"/>
      <c r="DW171" s="380"/>
      <c r="DX171" s="380"/>
      <c r="DY171" s="380"/>
      <c r="DZ171" s="380"/>
      <c r="EA171" s="380"/>
      <c r="EB171" s="380"/>
      <c r="EC171" s="380"/>
      <c r="ED171" s="380"/>
      <c r="EE171" s="380"/>
      <c r="EF171" s="380"/>
      <c r="EG171" s="380"/>
      <c r="EH171" s="380"/>
      <c r="EI171" s="380"/>
      <c r="EJ171" s="380"/>
      <c r="EK171" s="380"/>
      <c r="EL171" s="380"/>
      <c r="EM171" s="380"/>
      <c r="EN171" s="380"/>
      <c r="EO171" s="380"/>
    </row>
    <row r="172" spans="1:145" s="380" customFormat="1" ht="30.75" customHeight="1" thickBot="1">
      <c r="B172" s="603"/>
      <c r="C172" s="88"/>
      <c r="D172" s="573" t="s">
        <v>419</v>
      </c>
      <c r="E172" s="574"/>
      <c r="F172" s="574"/>
      <c r="G172" s="574"/>
      <c r="H172" s="574"/>
      <c r="I172" s="574"/>
      <c r="J172" s="574"/>
      <c r="K172" s="574"/>
      <c r="L172" s="574"/>
      <c r="M172" s="574"/>
      <c r="N172" s="575"/>
      <c r="O172" s="570" t="str">
        <f>IF(AS!C6=TRUE,"父親",IF(AS!D6=TRUE,"母親",IF(AS!E6=TRUE,"兄弟",IF(AS!F6=TRUE,"姉妹",IF(AS!G6=TRUE,"叔父・叔母",IF(AS!H6=TRUE,"養父",IF(AS!I6=TRUE,"その他",IF(AS!J6=TRUE,"養母","未填写"))))))))</f>
        <v>未填写</v>
      </c>
      <c r="P172" s="571"/>
      <c r="Q172" s="571"/>
      <c r="R172" s="571"/>
      <c r="S172" s="571"/>
      <c r="T172" s="572"/>
      <c r="U172" s="381"/>
      <c r="V172" s="381"/>
      <c r="W172" s="381"/>
      <c r="X172" s="381"/>
      <c r="Y172" s="381"/>
      <c r="Z172" s="381"/>
      <c r="AA172" s="381"/>
      <c r="AB172" s="396"/>
      <c r="AC172" s="396"/>
      <c r="AD172" s="396"/>
      <c r="AE172" s="396"/>
      <c r="AF172" s="396"/>
      <c r="AG172" s="396"/>
      <c r="AH172" s="396"/>
      <c r="AI172" s="396"/>
      <c r="AJ172" s="396"/>
      <c r="AK172" s="396"/>
      <c r="AL172" s="396"/>
      <c r="AM172" s="396"/>
      <c r="AN172" s="396"/>
      <c r="AO172" s="397"/>
      <c r="AP172" s="381"/>
      <c r="AQ172" s="381"/>
      <c r="AR172" s="381"/>
      <c r="AS172" s="381"/>
      <c r="AT172" s="381"/>
      <c r="AU172" s="381"/>
      <c r="AV172" s="381"/>
      <c r="AW172" s="381"/>
      <c r="AX172" s="381"/>
      <c r="AY172" s="381"/>
      <c r="AZ172" s="398"/>
      <c r="BA172" s="399"/>
      <c r="BB172" s="399"/>
      <c r="BC172" s="399"/>
      <c r="BD172" s="399"/>
      <c r="BE172" s="399"/>
      <c r="BF172" s="399"/>
      <c r="BG172" s="400"/>
    </row>
    <row r="173" spans="1:145" ht="20.25" customHeight="1">
      <c r="A173" s="385"/>
      <c r="B173" s="603"/>
      <c r="C173" s="386"/>
      <c r="D173" s="640" t="s">
        <v>557</v>
      </c>
      <c r="E173" s="641"/>
      <c r="F173" s="641"/>
      <c r="G173" s="641"/>
      <c r="H173" s="641"/>
      <c r="I173" s="641"/>
      <c r="J173" s="641"/>
      <c r="K173" s="641"/>
      <c r="L173" s="641"/>
      <c r="M173" s="641"/>
      <c r="N173" s="641"/>
      <c r="O173" s="641"/>
      <c r="P173" s="641"/>
      <c r="Q173" s="641"/>
      <c r="R173" s="641"/>
      <c r="S173" s="641"/>
      <c r="T173" s="641"/>
      <c r="U173" s="641"/>
      <c r="V173" s="641"/>
      <c r="W173" s="641"/>
      <c r="X173" s="641"/>
      <c r="Y173" s="641"/>
      <c r="Z173" s="641"/>
      <c r="AA173" s="641"/>
      <c r="AB173" s="641"/>
      <c r="AC173" s="641"/>
      <c r="AD173" s="641"/>
      <c r="AE173" s="641"/>
      <c r="AF173" s="641"/>
      <c r="AG173" s="641"/>
      <c r="AH173" s="641"/>
      <c r="AI173" s="641"/>
      <c r="AJ173" s="641"/>
      <c r="AK173" s="641"/>
      <c r="AL173" s="641"/>
      <c r="AM173" s="641"/>
      <c r="AN173" s="641"/>
      <c r="AO173" s="641"/>
      <c r="AP173" s="641"/>
      <c r="AQ173" s="641"/>
      <c r="AR173" s="641"/>
      <c r="AS173" s="641"/>
      <c r="AT173" s="641"/>
      <c r="AU173" s="641"/>
      <c r="AV173" s="641"/>
      <c r="AW173" s="641"/>
      <c r="AX173" s="641"/>
      <c r="AY173" s="641"/>
      <c r="AZ173" s="641"/>
      <c r="BA173" s="641"/>
      <c r="BB173" s="641"/>
      <c r="BC173" s="641"/>
      <c r="BD173" s="641"/>
      <c r="BE173" s="641"/>
      <c r="BF173" s="641"/>
      <c r="BG173" s="393"/>
      <c r="BH173" s="385"/>
      <c r="BI173" s="385"/>
      <c r="BJ173" s="385"/>
      <c r="BK173" s="385"/>
      <c r="BL173" s="385"/>
      <c r="BM173" s="385"/>
      <c r="BN173" s="385"/>
      <c r="BO173" s="385"/>
      <c r="BP173" s="385"/>
      <c r="BQ173" s="385"/>
      <c r="BR173" s="385"/>
      <c r="BS173" s="385"/>
      <c r="BT173" s="385"/>
      <c r="BU173" s="385"/>
      <c r="BV173" s="385"/>
      <c r="BW173" s="380"/>
      <c r="BX173" s="380"/>
      <c r="BY173" s="380"/>
      <c r="BZ173" s="380"/>
      <c r="CA173" s="380"/>
      <c r="CB173" s="380"/>
      <c r="CC173" s="380"/>
      <c r="CD173" s="380"/>
      <c r="CE173" s="380"/>
      <c r="CF173" s="380"/>
      <c r="CG173" s="380"/>
      <c r="CH173" s="380"/>
      <c r="CI173" s="380"/>
      <c r="CJ173" s="380"/>
      <c r="CK173" s="380"/>
      <c r="CL173" s="380"/>
      <c r="CM173" s="380"/>
      <c r="CN173" s="380"/>
      <c r="CO173" s="380"/>
      <c r="CP173" s="380"/>
      <c r="CQ173" s="380"/>
      <c r="CR173" s="380"/>
      <c r="CS173" s="380"/>
      <c r="CT173" s="380"/>
      <c r="CU173" s="380"/>
      <c r="CV173" s="380"/>
      <c r="CW173" s="380"/>
      <c r="CX173" s="380"/>
      <c r="CY173" s="380"/>
      <c r="CZ173" s="380"/>
      <c r="DA173" s="380"/>
      <c r="DB173" s="380"/>
      <c r="DC173" s="380"/>
      <c r="DD173" s="380"/>
      <c r="DE173" s="380"/>
      <c r="DF173" s="380"/>
      <c r="DG173" s="380"/>
      <c r="DH173" s="380"/>
      <c r="DI173" s="380"/>
      <c r="DJ173" s="380"/>
      <c r="DK173" s="380"/>
      <c r="DL173" s="380"/>
      <c r="DM173" s="380"/>
      <c r="DN173" s="380"/>
      <c r="DO173" s="380"/>
      <c r="DP173" s="380"/>
      <c r="DQ173" s="380"/>
      <c r="DR173" s="380"/>
      <c r="DS173" s="380"/>
      <c r="DT173" s="380"/>
      <c r="DU173" s="380"/>
      <c r="DV173" s="380"/>
      <c r="DW173" s="380"/>
      <c r="DX173" s="380"/>
      <c r="DY173" s="380"/>
      <c r="DZ173" s="380"/>
      <c r="EA173" s="380"/>
      <c r="EB173" s="380"/>
      <c r="EC173" s="380"/>
      <c r="ED173" s="380"/>
      <c r="EE173" s="380"/>
      <c r="EF173" s="380"/>
      <c r="EG173" s="380"/>
      <c r="EH173" s="380"/>
      <c r="EI173" s="380"/>
      <c r="EJ173" s="380"/>
      <c r="EK173" s="380"/>
      <c r="EL173" s="380"/>
      <c r="EM173" s="380"/>
      <c r="EN173" s="380"/>
      <c r="EO173" s="380"/>
    </row>
    <row r="174" spans="1:145" ht="40.5" customHeight="1">
      <c r="A174" s="387"/>
      <c r="B174" s="603"/>
      <c r="C174" s="388"/>
      <c r="D174" s="642" t="s">
        <v>558</v>
      </c>
      <c r="E174" s="643"/>
      <c r="F174" s="643"/>
      <c r="G174" s="643"/>
      <c r="H174" s="643"/>
      <c r="I174" s="643"/>
      <c r="J174" s="643"/>
      <c r="K174" s="585">
        <f>D41</f>
        <v>0</v>
      </c>
      <c r="L174" s="586"/>
      <c r="M174" s="586"/>
      <c r="N174" s="586"/>
      <c r="O174" s="586"/>
      <c r="P174" s="586"/>
      <c r="Q174" s="587"/>
      <c r="R174" s="584" t="s">
        <v>559</v>
      </c>
      <c r="S174" s="584"/>
      <c r="T174" s="584"/>
      <c r="U174" s="584"/>
      <c r="V174" s="585">
        <f>Q41</f>
        <v>0</v>
      </c>
      <c r="W174" s="586"/>
      <c r="X174" s="586"/>
      <c r="Y174" s="586"/>
      <c r="Z174" s="586"/>
      <c r="AA174" s="586"/>
      <c r="AB174" s="587"/>
      <c r="AC174" s="584" t="s">
        <v>560</v>
      </c>
      <c r="AD174" s="584"/>
      <c r="AE174" s="584"/>
      <c r="AF174" s="584"/>
      <c r="AG174" s="584"/>
      <c r="AH174" s="389"/>
      <c r="AI174" s="588">
        <f>AC41</f>
        <v>0</v>
      </c>
      <c r="AJ174" s="584"/>
      <c r="AK174" s="584"/>
      <c r="AL174" s="589"/>
      <c r="AM174" s="584" t="s">
        <v>561</v>
      </c>
      <c r="AN174" s="584"/>
      <c r="AO174" s="584"/>
      <c r="AP174" s="584"/>
      <c r="AQ174" s="584"/>
      <c r="AR174" s="584"/>
      <c r="AS174" s="584"/>
      <c r="AT174" s="590">
        <f>报名表!H24</f>
        <v>0</v>
      </c>
      <c r="AU174" s="591"/>
      <c r="AV174" s="591"/>
      <c r="AW174" s="591"/>
      <c r="AX174" s="591"/>
      <c r="AY174" s="591"/>
      <c r="AZ174" s="592">
        <f>报名表!U24</f>
        <v>0</v>
      </c>
      <c r="BA174" s="592"/>
      <c r="BB174" s="390" t="s">
        <v>562</v>
      </c>
      <c r="BC174" s="584">
        <f>报名表!W24</f>
        <v>0</v>
      </c>
      <c r="BD174" s="584"/>
      <c r="BE174" s="584" t="s">
        <v>563</v>
      </c>
      <c r="BF174" s="584"/>
      <c r="BG174" s="395"/>
      <c r="BH174" s="387"/>
      <c r="BI174" s="387"/>
      <c r="BJ174" s="387"/>
      <c r="BK174" s="387"/>
      <c r="BL174" s="387"/>
      <c r="BM174" s="387"/>
      <c r="BN174" s="387"/>
      <c r="BO174" s="387"/>
      <c r="BP174" s="387"/>
      <c r="BQ174" s="387"/>
      <c r="BR174" s="387"/>
      <c r="BS174" s="387"/>
      <c r="BT174" s="387"/>
      <c r="BU174" s="387"/>
      <c r="BV174" s="387"/>
      <c r="BW174" s="380"/>
      <c r="BX174" s="380"/>
      <c r="BY174" s="380"/>
      <c r="BZ174" s="380"/>
      <c r="CA174" s="380"/>
      <c r="CB174" s="380"/>
      <c r="CC174" s="380"/>
      <c r="CD174" s="380"/>
      <c r="CE174" s="380"/>
      <c r="CF174" s="380"/>
      <c r="CG174" s="380"/>
      <c r="CH174" s="380"/>
      <c r="CI174" s="380"/>
      <c r="CJ174" s="380"/>
      <c r="CK174" s="380"/>
      <c r="CL174" s="380"/>
      <c r="CM174" s="380"/>
      <c r="CN174" s="380"/>
      <c r="CO174" s="380"/>
      <c r="CP174" s="380"/>
      <c r="CQ174" s="380"/>
      <c r="CR174" s="380"/>
      <c r="CS174" s="380"/>
      <c r="CT174" s="380"/>
      <c r="CU174" s="380"/>
      <c r="CV174" s="380"/>
      <c r="CW174" s="380"/>
      <c r="CX174" s="380"/>
      <c r="CY174" s="380"/>
      <c r="CZ174" s="380"/>
      <c r="DA174" s="380"/>
      <c r="DB174" s="380"/>
      <c r="DC174" s="380"/>
      <c r="DD174" s="380"/>
      <c r="DE174" s="380"/>
      <c r="DF174" s="380"/>
      <c r="DG174" s="380"/>
      <c r="DH174" s="380"/>
      <c r="DI174" s="380"/>
      <c r="DJ174" s="380"/>
      <c r="DK174" s="380"/>
      <c r="DL174" s="380"/>
      <c r="DM174" s="380"/>
      <c r="DN174" s="380"/>
      <c r="DO174" s="380"/>
      <c r="DP174" s="380"/>
      <c r="DQ174" s="380"/>
      <c r="DR174" s="380"/>
      <c r="DS174" s="380"/>
      <c r="DT174" s="380"/>
      <c r="DU174" s="380"/>
      <c r="DV174" s="380"/>
      <c r="DW174" s="380"/>
      <c r="DX174" s="380"/>
      <c r="DY174" s="380"/>
      <c r="DZ174" s="380"/>
      <c r="EA174" s="380"/>
      <c r="EB174" s="380"/>
      <c r="EC174" s="380"/>
      <c r="ED174" s="380"/>
      <c r="EE174" s="380"/>
      <c r="EF174" s="380"/>
      <c r="EG174" s="380"/>
      <c r="EH174" s="380"/>
      <c r="EI174" s="380"/>
      <c r="EJ174" s="380"/>
      <c r="EK174" s="380"/>
      <c r="EL174" s="380"/>
      <c r="EM174" s="380"/>
      <c r="EN174" s="380"/>
      <c r="EO174" s="380"/>
    </row>
    <row r="175" spans="1:145" ht="40.5" customHeight="1" thickBot="1">
      <c r="A175" s="387"/>
      <c r="B175" s="603"/>
      <c r="C175" s="388"/>
      <c r="D175" s="600" t="s">
        <v>564</v>
      </c>
      <c r="E175" s="566"/>
      <c r="F175" s="566"/>
      <c r="G175" s="566"/>
      <c r="H175" s="566"/>
      <c r="I175" s="566"/>
      <c r="J175" s="566"/>
      <c r="K175" s="601">
        <f>C30</f>
        <v>0</v>
      </c>
      <c r="L175" s="594"/>
      <c r="M175" s="594"/>
      <c r="N175" s="594"/>
      <c r="O175" s="594"/>
      <c r="P175" s="594"/>
      <c r="Q175" s="594"/>
      <c r="R175" s="594"/>
      <c r="S175" s="594"/>
      <c r="T175" s="594"/>
      <c r="U175" s="594"/>
      <c r="V175" s="565" t="s">
        <v>565</v>
      </c>
      <c r="W175" s="566"/>
      <c r="X175" s="566"/>
      <c r="Y175" s="566"/>
      <c r="Z175" s="566"/>
      <c r="AA175" s="567"/>
      <c r="AB175" s="602">
        <f>T30</f>
        <v>0</v>
      </c>
      <c r="AC175" s="568"/>
      <c r="AD175" s="568"/>
      <c r="AE175" s="568"/>
      <c r="AF175" s="568"/>
      <c r="AG175" s="568"/>
      <c r="AH175" s="569"/>
      <c r="AI175" s="565" t="s">
        <v>566</v>
      </c>
      <c r="AJ175" s="566"/>
      <c r="AK175" s="566"/>
      <c r="AL175" s="566"/>
      <c r="AM175" s="567"/>
      <c r="AN175" s="568">
        <f>AC30</f>
        <v>0</v>
      </c>
      <c r="AO175" s="568"/>
      <c r="AP175" s="568"/>
      <c r="AQ175" s="568"/>
      <c r="AR175" s="568"/>
      <c r="AS175" s="568"/>
      <c r="AT175" s="568"/>
      <c r="AU175" s="569"/>
      <c r="AV175" s="565" t="s">
        <v>567</v>
      </c>
      <c r="AW175" s="566"/>
      <c r="AX175" s="566"/>
      <c r="AY175" s="566"/>
      <c r="AZ175" s="566"/>
      <c r="BA175" s="566"/>
      <c r="BB175" s="593">
        <f>报名表!W23</f>
        <v>0</v>
      </c>
      <c r="BC175" s="594"/>
      <c r="BD175" s="595" t="s">
        <v>568</v>
      </c>
      <c r="BE175" s="595"/>
      <c r="BF175" s="595"/>
      <c r="BG175" s="394"/>
      <c r="BH175" s="387"/>
      <c r="BI175" s="387"/>
      <c r="BJ175" s="387"/>
      <c r="BK175" s="387"/>
      <c r="BL175" s="387"/>
      <c r="BM175" s="387"/>
      <c r="BN175" s="387"/>
      <c r="BO175" s="387"/>
      <c r="BP175" s="387"/>
      <c r="BQ175" s="387"/>
      <c r="BR175" s="387"/>
      <c r="BS175" s="387"/>
      <c r="BT175" s="387"/>
      <c r="BU175" s="387"/>
      <c r="BV175" s="387"/>
      <c r="BW175" s="380"/>
      <c r="BX175" s="380"/>
      <c r="BY175" s="380"/>
      <c r="BZ175" s="380"/>
      <c r="CA175" s="380"/>
      <c r="CB175" s="380"/>
      <c r="CC175" s="380"/>
      <c r="CD175" s="380"/>
      <c r="CE175" s="380"/>
      <c r="CF175" s="380"/>
      <c r="CG175" s="380"/>
      <c r="CH175" s="380"/>
      <c r="CI175" s="380"/>
      <c r="CJ175" s="380"/>
      <c r="CK175" s="380"/>
      <c r="CL175" s="380"/>
      <c r="CM175" s="380"/>
      <c r="CN175" s="380"/>
      <c r="CO175" s="380"/>
      <c r="CP175" s="380"/>
      <c r="CQ175" s="380"/>
      <c r="CR175" s="380"/>
      <c r="CS175" s="380"/>
      <c r="CT175" s="380"/>
      <c r="CU175" s="380"/>
      <c r="CV175" s="380"/>
      <c r="CW175" s="380"/>
      <c r="CX175" s="380"/>
      <c r="CY175" s="380"/>
      <c r="CZ175" s="380"/>
      <c r="DA175" s="380"/>
      <c r="DB175" s="380"/>
      <c r="DC175" s="380"/>
      <c r="DD175" s="380"/>
      <c r="DE175" s="380"/>
      <c r="DF175" s="380"/>
      <c r="DG175" s="380"/>
      <c r="DH175" s="380"/>
      <c r="DI175" s="380"/>
      <c r="DJ175" s="380"/>
      <c r="DK175" s="380"/>
      <c r="DL175" s="380"/>
      <c r="DM175" s="380"/>
      <c r="DN175" s="380"/>
      <c r="DO175" s="380"/>
      <c r="DP175" s="380"/>
      <c r="DQ175" s="380"/>
      <c r="DR175" s="380"/>
      <c r="DS175" s="380"/>
      <c r="DT175" s="380"/>
      <c r="DU175" s="380"/>
      <c r="DV175" s="380"/>
      <c r="DW175" s="380"/>
      <c r="DX175" s="380"/>
      <c r="DY175" s="380"/>
      <c r="DZ175" s="380"/>
      <c r="EA175" s="380"/>
      <c r="EB175" s="380"/>
      <c r="EC175" s="380"/>
      <c r="ED175" s="380"/>
      <c r="EE175" s="380"/>
      <c r="EF175" s="380"/>
      <c r="EG175" s="380"/>
      <c r="EH175" s="380"/>
      <c r="EI175" s="380"/>
      <c r="EJ175" s="380"/>
      <c r="EK175" s="380"/>
      <c r="EL175" s="380"/>
      <c r="EM175" s="380"/>
      <c r="EN175" s="380"/>
      <c r="EO175" s="380"/>
    </row>
    <row r="176" spans="1:145" ht="28.5" customHeight="1">
      <c r="A176" s="385"/>
      <c r="B176" s="603"/>
      <c r="C176" s="386"/>
      <c r="D176" s="596" t="s">
        <v>569</v>
      </c>
      <c r="E176" s="596"/>
      <c r="F176" s="596"/>
      <c r="G176" s="596"/>
      <c r="H176" s="596"/>
      <c r="I176" s="596"/>
      <c r="J176" s="596"/>
      <c r="K176" s="596"/>
      <c r="L176" s="596"/>
      <c r="M176" s="596"/>
      <c r="N176" s="596"/>
      <c r="O176" s="596"/>
      <c r="P176" s="596"/>
      <c r="Q176" s="596"/>
      <c r="R176" s="596"/>
      <c r="S176" s="596"/>
      <c r="T176" s="596"/>
      <c r="U176" s="596"/>
      <c r="V176" s="596"/>
      <c r="W176" s="596"/>
      <c r="X176" s="596"/>
      <c r="Y176" s="596"/>
      <c r="Z176" s="596"/>
      <c r="AA176" s="596"/>
      <c r="AB176" s="596"/>
      <c r="AC176" s="596"/>
      <c r="AD176" s="596"/>
      <c r="AE176" s="596"/>
      <c r="AF176" s="596"/>
      <c r="AG176" s="596"/>
      <c r="AH176" s="596"/>
      <c r="AI176" s="596"/>
      <c r="AJ176" s="596"/>
      <c r="AK176" s="596"/>
      <c r="AL176" s="596"/>
      <c r="AM176" s="596"/>
      <c r="AN176" s="596"/>
      <c r="AO176" s="596"/>
      <c r="AP176" s="596"/>
      <c r="AQ176" s="596"/>
      <c r="AR176" s="596"/>
      <c r="AS176" s="596"/>
      <c r="AT176" s="596"/>
      <c r="AU176" s="596"/>
      <c r="AV176" s="596"/>
      <c r="AW176" s="596"/>
      <c r="AX176" s="596"/>
      <c r="AY176" s="596"/>
      <c r="AZ176" s="596"/>
      <c r="BA176" s="596"/>
      <c r="BB176" s="596"/>
      <c r="BC176" s="596"/>
      <c r="BD176" s="596"/>
      <c r="BE176" s="596"/>
      <c r="BF176" s="596"/>
      <c r="BG176" s="385"/>
      <c r="BH176" s="385"/>
      <c r="BI176" s="385"/>
      <c r="BJ176" s="385"/>
      <c r="BK176" s="385"/>
      <c r="BL176" s="385"/>
      <c r="BM176" s="385"/>
      <c r="BN176" s="385"/>
      <c r="BO176" s="385"/>
      <c r="BP176" s="385"/>
      <c r="BQ176" s="385"/>
      <c r="BR176" s="385"/>
      <c r="BS176" s="385"/>
      <c r="BT176" s="385"/>
      <c r="BU176" s="385"/>
      <c r="BV176" s="385"/>
      <c r="BW176" s="380"/>
      <c r="BX176" s="380"/>
      <c r="BY176" s="380"/>
      <c r="BZ176" s="380"/>
      <c r="CA176" s="380"/>
      <c r="CB176" s="380"/>
      <c r="CC176" s="380"/>
      <c r="CD176" s="380"/>
      <c r="CE176" s="380"/>
      <c r="CF176" s="380"/>
      <c r="CG176" s="380"/>
      <c r="CH176" s="380"/>
      <c r="CI176" s="380"/>
      <c r="CJ176" s="380"/>
      <c r="CK176" s="380"/>
      <c r="CL176" s="380"/>
      <c r="CM176" s="380"/>
      <c r="CN176" s="380"/>
      <c r="CO176" s="380"/>
      <c r="CP176" s="380"/>
      <c r="CQ176" s="380"/>
      <c r="CR176" s="380"/>
      <c r="CS176" s="380"/>
      <c r="CT176" s="380"/>
      <c r="CU176" s="380"/>
      <c r="CV176" s="380"/>
      <c r="CW176" s="380"/>
      <c r="CX176" s="380"/>
      <c r="CY176" s="380"/>
      <c r="CZ176" s="380"/>
      <c r="DA176" s="380"/>
      <c r="DB176" s="380"/>
      <c r="DC176" s="380"/>
      <c r="DD176" s="380"/>
      <c r="DE176" s="380"/>
      <c r="DF176" s="380"/>
      <c r="DG176" s="380"/>
      <c r="DH176" s="380"/>
      <c r="DI176" s="380"/>
      <c r="DJ176" s="380"/>
      <c r="DK176" s="380"/>
      <c r="DL176" s="380"/>
      <c r="DM176" s="380"/>
      <c r="DN176" s="380"/>
      <c r="DO176" s="380"/>
      <c r="DP176" s="380"/>
      <c r="DQ176" s="380"/>
      <c r="DR176" s="380"/>
      <c r="DS176" s="380"/>
      <c r="DT176" s="380"/>
      <c r="DU176" s="380"/>
      <c r="DV176" s="380"/>
      <c r="DW176" s="380"/>
      <c r="DX176" s="380"/>
      <c r="DY176" s="380"/>
      <c r="DZ176" s="380"/>
      <c r="EA176" s="380"/>
      <c r="EB176" s="380"/>
      <c r="EC176" s="380"/>
      <c r="ED176" s="380"/>
      <c r="EE176" s="380"/>
      <c r="EF176" s="380"/>
      <c r="EG176" s="380"/>
      <c r="EH176" s="380"/>
      <c r="EI176" s="380"/>
      <c r="EJ176" s="380"/>
      <c r="EK176" s="380"/>
      <c r="EL176" s="380"/>
      <c r="EM176" s="380"/>
      <c r="EN176" s="380"/>
      <c r="EO176" s="380"/>
    </row>
    <row r="177" spans="1:145" ht="31.5" customHeight="1">
      <c r="A177" s="385"/>
      <c r="B177" s="603"/>
      <c r="C177" s="386"/>
      <c r="D177" s="582" t="s">
        <v>570</v>
      </c>
      <c r="E177" s="582"/>
      <c r="F177" s="582"/>
      <c r="G177" s="582"/>
      <c r="H177" s="582"/>
      <c r="I177" s="582"/>
      <c r="J177" s="582"/>
      <c r="K177" s="582"/>
      <c r="L177" s="582"/>
      <c r="M177" s="582"/>
      <c r="N177" s="582"/>
      <c r="O177" s="582"/>
      <c r="P177" s="582"/>
      <c r="Q177" s="582"/>
      <c r="R177" s="582"/>
      <c r="S177" s="582"/>
      <c r="T177" s="582"/>
      <c r="U177" s="582"/>
      <c r="V177" s="391"/>
      <c r="W177" s="391"/>
      <c r="X177" s="391"/>
      <c r="Y177" s="391"/>
      <c r="Z177" s="391"/>
      <c r="AA177" s="391"/>
      <c r="AB177" s="391"/>
      <c r="AC177" s="386"/>
      <c r="AD177" s="582" t="s">
        <v>571</v>
      </c>
      <c r="AE177" s="582"/>
      <c r="AF177" s="582"/>
      <c r="AG177" s="582"/>
      <c r="AH177" s="582"/>
      <c r="AI177" s="582"/>
      <c r="AJ177" s="582"/>
      <c r="AK177" s="582"/>
      <c r="AL177" s="582"/>
      <c r="AM177" s="582"/>
      <c r="AN177" s="582"/>
      <c r="AO177" s="582"/>
      <c r="AP177" s="582"/>
      <c r="AQ177" s="582"/>
      <c r="AR177" s="582"/>
      <c r="AS177" s="582"/>
      <c r="AT177" s="582"/>
      <c r="AU177" s="582"/>
      <c r="AV177" s="582"/>
      <c r="AW177" s="582"/>
      <c r="AX177" s="582"/>
      <c r="AY177" s="582"/>
      <c r="AZ177" s="582"/>
      <c r="BA177" s="582"/>
      <c r="BB177" s="582"/>
      <c r="BC177" s="582"/>
      <c r="BD177" s="385"/>
      <c r="BE177" s="385"/>
      <c r="BF177" s="385"/>
      <c r="BG177" s="385"/>
      <c r="BH177" s="385"/>
      <c r="BI177" s="385"/>
      <c r="BJ177" s="385"/>
      <c r="BK177" s="385"/>
      <c r="BL177" s="385"/>
      <c r="BM177" s="385"/>
      <c r="BN177" s="385"/>
      <c r="BO177" s="385"/>
      <c r="BP177" s="385"/>
      <c r="BQ177" s="385"/>
      <c r="BR177" s="385"/>
      <c r="BS177" s="385"/>
      <c r="BT177" s="385"/>
      <c r="BU177" s="385"/>
      <c r="BV177" s="385"/>
    </row>
    <row r="178" spans="1:145" ht="21.75" customHeight="1">
      <c r="A178" s="385"/>
      <c r="B178" s="603"/>
      <c r="C178" s="386"/>
      <c r="D178" s="583" t="s">
        <v>316</v>
      </c>
      <c r="E178" s="583"/>
      <c r="F178" s="583"/>
      <c r="G178" s="583"/>
      <c r="H178" s="583"/>
      <c r="I178" s="583"/>
      <c r="J178" s="583"/>
      <c r="K178" s="583"/>
      <c r="L178" s="583"/>
      <c r="M178" s="583"/>
      <c r="N178" s="583"/>
      <c r="O178" s="392"/>
      <c r="P178" s="392"/>
      <c r="Q178" s="392"/>
      <c r="R178" s="392"/>
      <c r="S178" s="392"/>
      <c r="T178" s="392"/>
      <c r="U178" s="392"/>
      <c r="V178" s="384"/>
      <c r="W178" s="384"/>
      <c r="X178" s="384"/>
      <c r="Y178" s="384"/>
      <c r="Z178" s="384"/>
      <c r="AA178" s="384"/>
      <c r="AB178" s="384"/>
      <c r="AC178" s="386"/>
      <c r="AD178" s="583" t="s">
        <v>572</v>
      </c>
      <c r="AE178" s="583"/>
      <c r="AF178" s="583"/>
      <c r="AG178" s="583"/>
      <c r="AH178" s="583"/>
      <c r="AI178" s="583"/>
      <c r="AJ178" s="583"/>
      <c r="AK178" s="583"/>
      <c r="AL178" s="583"/>
      <c r="AM178" s="583"/>
      <c r="AN178" s="583"/>
      <c r="AO178" s="583"/>
      <c r="AP178" s="583"/>
      <c r="AQ178" s="583"/>
      <c r="AR178" s="583"/>
      <c r="AS178" s="583"/>
      <c r="AT178" s="583"/>
      <c r="AU178" s="583"/>
      <c r="AV178" s="583"/>
      <c r="AW178" s="583"/>
      <c r="AX178" s="583"/>
      <c r="AY178" s="583"/>
      <c r="AZ178" s="583"/>
      <c r="BA178" s="583"/>
      <c r="BB178" s="583"/>
      <c r="BC178" s="583"/>
      <c r="BD178" s="385"/>
      <c r="BE178" s="385"/>
      <c r="BF178" s="385"/>
      <c r="BG178" s="385"/>
      <c r="BH178" s="385"/>
      <c r="BI178" s="385"/>
      <c r="BJ178" s="385"/>
      <c r="BK178" s="385"/>
      <c r="BL178" s="385"/>
      <c r="BM178" s="385"/>
      <c r="BN178" s="385"/>
      <c r="BO178" s="385"/>
      <c r="BP178" s="385"/>
      <c r="BQ178" s="385"/>
      <c r="BR178" s="385"/>
      <c r="BS178" s="385"/>
      <c r="BT178" s="385"/>
      <c r="BU178" s="385"/>
      <c r="BV178" s="385"/>
    </row>
    <row r="179" spans="1:145" ht="18" customHeight="1">
      <c r="A179" s="385"/>
      <c r="B179" s="603"/>
      <c r="C179" s="386"/>
      <c r="D179" s="582" t="s">
        <v>573</v>
      </c>
      <c r="E179" s="582"/>
      <c r="F179" s="582"/>
      <c r="G179" s="582"/>
      <c r="H179" s="582"/>
      <c r="I179" s="582"/>
      <c r="J179" s="582"/>
      <c r="K179" s="582"/>
      <c r="L179" s="582"/>
      <c r="M179" s="582"/>
      <c r="N179" s="582"/>
      <c r="O179" s="582"/>
      <c r="P179" s="582"/>
      <c r="Q179" s="582"/>
      <c r="R179" s="582"/>
      <c r="S179" s="582"/>
      <c r="T179" s="582"/>
      <c r="U179" s="582"/>
      <c r="V179" s="384"/>
      <c r="W179" s="384"/>
      <c r="X179" s="384"/>
      <c r="Y179" s="384"/>
      <c r="Z179" s="384"/>
      <c r="AA179" s="384"/>
      <c r="AB179" s="384"/>
      <c r="AC179" s="386"/>
      <c r="AD179" s="582" t="s">
        <v>574</v>
      </c>
      <c r="AE179" s="582"/>
      <c r="AF179" s="582"/>
      <c r="AG179" s="582"/>
      <c r="AH179" s="582"/>
      <c r="AI179" s="582"/>
      <c r="AJ179" s="582"/>
      <c r="AK179" s="582"/>
      <c r="AL179" s="582"/>
      <c r="AM179" s="582"/>
      <c r="AN179" s="582"/>
      <c r="AO179" s="582"/>
      <c r="AP179" s="582"/>
      <c r="AQ179" s="582"/>
      <c r="AR179" s="582"/>
      <c r="AS179" s="582"/>
      <c r="AT179" s="582"/>
      <c r="AU179" s="582"/>
      <c r="AV179" s="582"/>
      <c r="AW179" s="582"/>
      <c r="AX179" s="582"/>
      <c r="AY179" s="582"/>
      <c r="AZ179" s="582"/>
      <c r="BA179" s="582"/>
      <c r="BB179" s="582"/>
      <c r="BC179" s="582"/>
      <c r="BD179" s="385"/>
      <c r="BE179" s="385"/>
      <c r="BF179" s="385"/>
      <c r="BG179" s="385"/>
      <c r="BH179" s="385"/>
      <c r="BI179" s="385"/>
      <c r="BJ179" s="385"/>
      <c r="BK179" s="385"/>
      <c r="BL179" s="385"/>
      <c r="BM179" s="385"/>
      <c r="BN179" s="385"/>
      <c r="BO179" s="385"/>
      <c r="BP179" s="385"/>
      <c r="BQ179" s="385"/>
      <c r="BR179" s="385"/>
      <c r="BS179" s="385"/>
      <c r="BT179" s="385"/>
      <c r="BU179" s="385"/>
      <c r="BV179" s="385"/>
    </row>
    <row r="180" spans="1:145" ht="6.75" customHeight="1">
      <c r="A180" s="385"/>
      <c r="B180" s="603"/>
      <c r="C180" s="386"/>
      <c r="D180" s="384"/>
      <c r="E180" s="384"/>
      <c r="F180" s="384"/>
      <c r="G180" s="384"/>
      <c r="H180" s="384"/>
      <c r="I180" s="384"/>
      <c r="J180" s="384"/>
      <c r="K180" s="384"/>
      <c r="L180" s="384"/>
      <c r="M180" s="384"/>
      <c r="N180" s="384"/>
      <c r="O180" s="384"/>
      <c r="P180" s="384"/>
      <c r="Q180" s="384"/>
      <c r="R180" s="384"/>
      <c r="S180" s="384"/>
      <c r="T180" s="384"/>
      <c r="U180" s="384"/>
      <c r="V180" s="384"/>
      <c r="W180" s="384"/>
      <c r="X180" s="384"/>
      <c r="Y180" s="384"/>
      <c r="Z180" s="384"/>
      <c r="AA180" s="384"/>
      <c r="AB180" s="384"/>
      <c r="AC180" s="386"/>
      <c r="AD180" s="386"/>
      <c r="AE180" s="386"/>
      <c r="AF180" s="386"/>
      <c r="AG180" s="386"/>
      <c r="AH180" s="386"/>
      <c r="AI180" s="386"/>
      <c r="AJ180" s="386"/>
      <c r="AK180" s="386"/>
      <c r="AL180" s="386"/>
      <c r="AM180" s="386"/>
      <c r="AN180" s="385"/>
      <c r="AO180" s="385"/>
      <c r="AP180" s="385"/>
      <c r="AQ180" s="385"/>
      <c r="AR180" s="385"/>
      <c r="AS180" s="385"/>
      <c r="AT180" s="385"/>
      <c r="AU180" s="385"/>
      <c r="AV180" s="385"/>
      <c r="AW180" s="385"/>
      <c r="AX180" s="385"/>
      <c r="AY180" s="385"/>
      <c r="AZ180" s="385"/>
      <c r="BA180" s="385"/>
      <c r="BB180" s="385"/>
      <c r="BC180" s="385"/>
      <c r="BD180" s="385"/>
      <c r="BE180" s="385"/>
      <c r="BF180" s="385"/>
      <c r="BG180" s="385"/>
      <c r="BH180" s="385"/>
      <c r="BI180" s="385"/>
      <c r="BJ180" s="385"/>
      <c r="BK180" s="385"/>
      <c r="BL180" s="385"/>
      <c r="BM180" s="385"/>
      <c r="BN180" s="385"/>
      <c r="BO180" s="385"/>
      <c r="BP180" s="385"/>
      <c r="BQ180" s="385"/>
      <c r="BR180" s="385"/>
      <c r="BS180" s="385"/>
      <c r="BT180" s="385"/>
      <c r="BU180" s="385"/>
      <c r="BV180" s="385"/>
    </row>
    <row r="181" spans="1:145" ht="24.75" customHeight="1">
      <c r="A181" s="385"/>
      <c r="B181" s="603"/>
      <c r="C181" s="386"/>
      <c r="D181" s="638" t="s">
        <v>575</v>
      </c>
      <c r="E181" s="638"/>
      <c r="F181" s="638"/>
      <c r="G181" s="638"/>
      <c r="H181" s="638"/>
      <c r="I181" s="638"/>
      <c r="J181" s="638"/>
      <c r="K181" s="638"/>
      <c r="L181" s="638"/>
      <c r="M181" s="638"/>
      <c r="N181" s="638"/>
      <c r="O181" s="638"/>
      <c r="P181" s="638"/>
      <c r="Q181" s="638"/>
      <c r="R181" s="638"/>
      <c r="S181" s="638"/>
      <c r="T181" s="638"/>
      <c r="U181" s="638"/>
      <c r="V181" s="638"/>
      <c r="W181" s="638"/>
      <c r="X181" s="638"/>
      <c r="Y181" s="638"/>
      <c r="Z181" s="638"/>
      <c r="AA181" s="638"/>
      <c r="AB181" s="638"/>
      <c r="AC181" s="638"/>
      <c r="AD181" s="638"/>
      <c r="AE181" s="638"/>
      <c r="AF181" s="638"/>
      <c r="AG181" s="638"/>
      <c r="AH181" s="638"/>
      <c r="AI181" s="638"/>
      <c r="AJ181" s="638"/>
      <c r="AK181" s="638"/>
      <c r="AL181" s="638"/>
      <c r="AM181" s="638"/>
      <c r="AN181" s="639" t="s">
        <v>576</v>
      </c>
      <c r="AO181" s="639"/>
      <c r="AP181" s="639"/>
      <c r="AQ181" s="639"/>
      <c r="AR181" s="639"/>
      <c r="AS181" s="639"/>
      <c r="AT181" s="639"/>
      <c r="AU181" s="639"/>
      <c r="AV181" s="639"/>
      <c r="AW181" s="639"/>
      <c r="AX181" s="639"/>
      <c r="AY181" s="639"/>
      <c r="AZ181" s="639"/>
      <c r="BA181" s="639"/>
      <c r="BB181" s="639"/>
      <c r="BC181" s="639"/>
      <c r="BD181" s="639"/>
      <c r="BE181" s="639"/>
      <c r="BF181" s="639"/>
      <c r="BG181" s="385"/>
      <c r="BH181" s="385"/>
      <c r="BI181" s="385"/>
      <c r="BJ181" s="385"/>
      <c r="BK181" s="385"/>
      <c r="BL181" s="385"/>
      <c r="BM181" s="385"/>
      <c r="BN181" s="385"/>
      <c r="BO181" s="385"/>
      <c r="BP181" s="385"/>
      <c r="BQ181" s="385"/>
      <c r="BR181" s="385"/>
      <c r="BS181" s="385"/>
      <c r="BT181" s="385"/>
      <c r="BU181" s="385"/>
      <c r="BV181" s="385"/>
    </row>
    <row r="182" spans="1:145" s="380" customFormat="1" ht="26.25" hidden="1" customHeight="1">
      <c r="A182" s="38"/>
      <c r="C182" s="88"/>
      <c r="D182" s="88"/>
      <c r="E182" s="88"/>
      <c r="M182" s="235"/>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row>
    <row r="183" spans="1:145" s="380" customFormat="1" ht="26.25" hidden="1" customHeight="1">
      <c r="A183" s="38"/>
      <c r="C183" s="88"/>
      <c r="D183" s="88"/>
      <c r="E183" s="88"/>
      <c r="M183" s="235"/>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row>
    <row r="184" spans="1:145" s="380" customFormat="1" ht="15.75" customHeight="1">
      <c r="A184" s="38"/>
      <c r="C184" s="88"/>
      <c r="D184" s="88"/>
      <c r="E184" s="88"/>
      <c r="M184" s="235"/>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c r="DK184" s="38"/>
      <c r="DL184" s="38"/>
      <c r="DM184" s="38"/>
      <c r="DN184" s="38"/>
      <c r="DO184" s="38"/>
      <c r="DP184" s="38"/>
      <c r="DQ184" s="38"/>
      <c r="DR184" s="38"/>
      <c r="DS184" s="38"/>
      <c r="DT184" s="38"/>
      <c r="DU184" s="38"/>
      <c r="DV184" s="38"/>
      <c r="DW184" s="38"/>
      <c r="DX184" s="38"/>
      <c r="DY184" s="38"/>
      <c r="DZ184" s="38"/>
      <c r="EA184" s="38"/>
      <c r="EB184" s="38"/>
      <c r="EC184" s="38"/>
      <c r="ED184" s="38"/>
      <c r="EE184" s="38"/>
      <c r="EF184" s="38"/>
      <c r="EG184" s="38"/>
      <c r="EH184" s="38"/>
      <c r="EI184" s="38"/>
      <c r="EJ184" s="38"/>
      <c r="EK184" s="38"/>
      <c r="EL184" s="38"/>
      <c r="EM184" s="38"/>
      <c r="EN184" s="38"/>
      <c r="EO184" s="38"/>
    </row>
    <row r="185" spans="1:145" ht="15.75" customHeight="1">
      <c r="F185" s="380"/>
      <c r="G185" s="380"/>
      <c r="H185" s="380"/>
      <c r="I185" s="380"/>
      <c r="J185" s="380"/>
      <c r="K185" s="380"/>
      <c r="L185" s="380"/>
      <c r="N185" s="380"/>
      <c r="O185" s="380"/>
      <c r="P185" s="380"/>
      <c r="Q185" s="380"/>
      <c r="R185" s="380"/>
      <c r="S185" s="380"/>
      <c r="T185" s="380"/>
      <c r="U185" s="380"/>
      <c r="V185" s="380"/>
      <c r="W185" s="380"/>
      <c r="X185" s="380"/>
      <c r="Y185" s="380"/>
      <c r="Z185" s="380"/>
      <c r="AA185" s="380"/>
      <c r="AB185" s="380"/>
      <c r="AC185" s="380"/>
      <c r="AD185" s="380"/>
      <c r="AE185" s="380"/>
      <c r="AF185" s="380"/>
      <c r="AG185" s="380"/>
      <c r="AH185" s="380"/>
      <c r="AI185" s="380"/>
      <c r="AJ185" s="380"/>
      <c r="AK185" s="380"/>
      <c r="AL185" s="380"/>
      <c r="AM185" s="380"/>
      <c r="AN185" s="380"/>
      <c r="AO185" s="380"/>
      <c r="AP185" s="380"/>
      <c r="AQ185" s="380"/>
      <c r="AR185" s="380"/>
      <c r="AS185" s="380"/>
      <c r="AT185" s="380"/>
      <c r="AU185" s="380"/>
      <c r="AV185" s="380"/>
      <c r="AW185" s="380"/>
      <c r="AX185" s="380"/>
      <c r="AY185" s="380"/>
      <c r="AZ185" s="380"/>
      <c r="BA185" s="380"/>
      <c r="BB185" s="380"/>
      <c r="BC185" s="380"/>
      <c r="BD185" s="380"/>
      <c r="BE185" s="380"/>
      <c r="BF185" s="380"/>
      <c r="BG185" s="380"/>
    </row>
    <row r="186" spans="1:145" ht="15.75" customHeight="1">
      <c r="F186" s="380"/>
      <c r="G186" s="380"/>
      <c r="H186" s="380"/>
      <c r="I186" s="380"/>
      <c r="J186" s="380"/>
      <c r="K186" s="380"/>
      <c r="L186" s="380"/>
      <c r="N186" s="380"/>
      <c r="O186" s="380"/>
      <c r="P186" s="380"/>
      <c r="Q186" s="380"/>
      <c r="R186" s="380"/>
      <c r="S186" s="380"/>
      <c r="T186" s="380"/>
      <c r="U186" s="380"/>
      <c r="V186" s="380"/>
      <c r="W186" s="380"/>
      <c r="X186" s="380"/>
      <c r="Y186" s="380"/>
      <c r="Z186" s="380"/>
      <c r="AA186" s="380"/>
      <c r="AB186" s="380"/>
      <c r="AC186" s="380"/>
      <c r="AD186" s="380"/>
      <c r="AE186" s="380"/>
      <c r="AF186" s="380"/>
      <c r="AG186" s="380"/>
      <c r="AH186" s="380"/>
      <c r="AI186" s="380"/>
      <c r="AJ186" s="380"/>
      <c r="AK186" s="380"/>
      <c r="AL186" s="380"/>
      <c r="AM186" s="380"/>
      <c r="AN186" s="380"/>
      <c r="AO186" s="380"/>
      <c r="AP186" s="380"/>
      <c r="AQ186" s="380"/>
      <c r="AR186" s="380"/>
      <c r="AS186" s="380"/>
      <c r="AT186" s="380"/>
      <c r="AU186" s="380"/>
      <c r="AV186" s="380"/>
      <c r="AW186" s="380"/>
      <c r="AX186" s="380"/>
      <c r="AY186" s="380"/>
      <c r="AZ186" s="380"/>
      <c r="BA186" s="380"/>
      <c r="BB186" s="380"/>
      <c r="BC186" s="380"/>
      <c r="BD186" s="380"/>
      <c r="BE186" s="380"/>
      <c r="BF186" s="380"/>
      <c r="BG186" s="380"/>
    </row>
    <row r="187" spans="1:145" ht="15.75" customHeight="1">
      <c r="F187" s="380"/>
      <c r="G187" s="380"/>
      <c r="H187" s="380"/>
      <c r="I187" s="380"/>
      <c r="J187" s="380"/>
      <c r="K187" s="380"/>
      <c r="L187" s="380"/>
      <c r="N187" s="380"/>
      <c r="O187" s="380"/>
      <c r="P187" s="380"/>
      <c r="Q187" s="380"/>
      <c r="R187" s="380"/>
      <c r="S187" s="380"/>
      <c r="T187" s="380"/>
      <c r="U187" s="380"/>
      <c r="V187" s="380"/>
      <c r="W187" s="380"/>
      <c r="X187" s="380"/>
      <c r="Y187" s="380"/>
      <c r="Z187" s="380"/>
      <c r="AA187" s="380"/>
      <c r="AB187" s="380"/>
      <c r="AC187" s="380"/>
      <c r="AD187" s="380"/>
      <c r="AE187" s="380"/>
      <c r="AF187" s="380"/>
      <c r="AG187" s="380"/>
      <c r="AH187" s="380"/>
      <c r="AI187" s="380"/>
      <c r="AJ187" s="380"/>
      <c r="AK187" s="380"/>
      <c r="AL187" s="380"/>
      <c r="AM187" s="380"/>
      <c r="AN187" s="380"/>
      <c r="AO187" s="380"/>
      <c r="AP187" s="380"/>
      <c r="AQ187" s="380"/>
      <c r="AR187" s="380"/>
      <c r="AS187" s="380"/>
      <c r="AT187" s="380"/>
      <c r="AU187" s="380"/>
      <c r="AV187" s="380"/>
      <c r="AW187" s="380"/>
      <c r="AX187" s="380"/>
      <c r="AY187" s="380"/>
      <c r="AZ187" s="380"/>
      <c r="BA187" s="380"/>
      <c r="BB187" s="380"/>
      <c r="BC187" s="380"/>
      <c r="BD187" s="380"/>
      <c r="BE187" s="380"/>
      <c r="BF187" s="380"/>
      <c r="BG187" s="380"/>
    </row>
    <row r="188" spans="1:145" ht="15.75" customHeight="1">
      <c r="F188" s="1147"/>
      <c r="G188" s="1147"/>
      <c r="H188" s="1147"/>
      <c r="I188" s="1147"/>
      <c r="J188" s="1147"/>
      <c r="K188" s="1147"/>
      <c r="L188" s="1147"/>
      <c r="M188" s="1147"/>
      <c r="N188" s="1147"/>
      <c r="O188" s="1147"/>
      <c r="P188" s="1147"/>
      <c r="Q188" s="1147"/>
      <c r="R188" s="1147"/>
      <c r="S188" s="1147"/>
      <c r="T188" s="1147"/>
      <c r="U188" s="1147"/>
      <c r="V188" s="1147"/>
      <c r="W188" s="1147"/>
      <c r="X188" s="1147"/>
      <c r="Y188" s="1147"/>
      <c r="Z188" s="1147"/>
      <c r="AA188" s="1147"/>
      <c r="AB188" s="1147"/>
      <c r="AC188" s="1147"/>
      <c r="AD188" s="1147"/>
      <c r="AE188" s="1147"/>
    </row>
    <row r="189" spans="1:145" ht="15.75" customHeight="1">
      <c r="F189" s="1147"/>
      <c r="G189" s="1147"/>
      <c r="H189" s="1147"/>
      <c r="I189" s="1147"/>
      <c r="J189" s="1147"/>
      <c r="K189" s="1147"/>
      <c r="L189" s="1147"/>
      <c r="M189" s="1147"/>
      <c r="N189" s="1147"/>
      <c r="O189" s="1147"/>
      <c r="P189" s="1147"/>
      <c r="Q189" s="1147"/>
      <c r="R189" s="1147"/>
      <c r="S189" s="1147"/>
      <c r="T189" s="1147"/>
      <c r="U189" s="1147"/>
      <c r="V189" s="1147"/>
      <c r="W189" s="1147"/>
      <c r="X189" s="1147"/>
      <c r="Y189" s="1147"/>
      <c r="Z189" s="1147"/>
      <c r="AA189" s="1147"/>
      <c r="AB189" s="1147"/>
      <c r="AC189" s="1147"/>
      <c r="AD189" s="1147"/>
      <c r="AE189" s="1147"/>
    </row>
    <row r="190" spans="1:145" ht="15.75" customHeight="1">
      <c r="F190" s="1147"/>
      <c r="G190" s="1147"/>
      <c r="H190" s="1147"/>
      <c r="I190" s="1147"/>
      <c r="J190" s="1147"/>
      <c r="K190" s="1147"/>
      <c r="L190" s="1147"/>
      <c r="M190" s="1147"/>
      <c r="N190" s="1147"/>
      <c r="O190" s="1147"/>
      <c r="P190" s="1147"/>
      <c r="Q190" s="1147"/>
      <c r="R190" s="1147"/>
      <c r="S190" s="1147"/>
      <c r="T190" s="1147"/>
      <c r="U190" s="1147"/>
      <c r="V190" s="1147"/>
      <c r="W190" s="1147"/>
      <c r="X190" s="1147"/>
      <c r="Y190" s="1147"/>
      <c r="Z190" s="1147"/>
      <c r="AA190" s="1147"/>
      <c r="AB190" s="1147"/>
      <c r="AC190" s="1147"/>
      <c r="AD190" s="1147"/>
      <c r="AE190" s="1147"/>
    </row>
    <row r="191" spans="1:145" ht="15.75" customHeight="1">
      <c r="F191" s="1147"/>
      <c r="G191" s="1147"/>
      <c r="H191" s="1147"/>
      <c r="I191" s="1147"/>
      <c r="J191" s="1147"/>
      <c r="K191" s="1147"/>
      <c r="L191" s="1147"/>
      <c r="M191" s="1147"/>
      <c r="N191" s="1147"/>
      <c r="O191" s="1147"/>
      <c r="P191" s="1147"/>
      <c r="Q191" s="1147"/>
      <c r="R191" s="1147"/>
      <c r="S191" s="1147"/>
      <c r="T191" s="1147"/>
      <c r="U191" s="1147"/>
      <c r="V191" s="1147"/>
      <c r="W191" s="1147"/>
      <c r="X191" s="1147"/>
      <c r="Y191" s="1147"/>
      <c r="Z191" s="1147"/>
      <c r="AA191" s="1147"/>
      <c r="AB191" s="1147"/>
      <c r="AC191" s="1147"/>
      <c r="AD191" s="1147"/>
      <c r="AE191" s="1147"/>
    </row>
    <row r="192" spans="1:145" ht="15.75" customHeight="1">
      <c r="F192" s="603"/>
      <c r="G192" s="603"/>
      <c r="H192" s="603"/>
      <c r="I192" s="603"/>
      <c r="J192" s="603"/>
      <c r="K192" s="603"/>
      <c r="L192" s="603"/>
      <c r="M192" s="603"/>
      <c r="N192" s="603"/>
      <c r="O192" s="603"/>
      <c r="P192" s="603"/>
      <c r="Q192" s="603"/>
      <c r="R192" s="603"/>
      <c r="S192" s="603"/>
      <c r="T192" s="603"/>
      <c r="U192" s="603"/>
      <c r="V192" s="603"/>
      <c r="W192" s="603"/>
      <c r="X192" s="1149"/>
      <c r="Y192" s="1149"/>
      <c r="Z192" s="1149"/>
      <c r="AA192" s="1149"/>
      <c r="AB192" s="1149"/>
      <c r="AC192" s="1149"/>
      <c r="AD192" s="1149"/>
      <c r="AE192" s="1149"/>
    </row>
    <row r="193" spans="6:31" ht="15.75" customHeight="1">
      <c r="F193" s="1147"/>
      <c r="G193" s="1147"/>
      <c r="H193" s="1147"/>
      <c r="I193" s="1147"/>
      <c r="J193" s="1147"/>
      <c r="K193" s="1147"/>
      <c r="L193" s="1147"/>
      <c r="M193" s="1147"/>
      <c r="N193" s="1147"/>
      <c r="O193" s="1147"/>
      <c r="P193" s="1147"/>
      <c r="Q193" s="1147"/>
      <c r="R193" s="1147"/>
      <c r="S193" s="1147"/>
      <c r="T193" s="1147"/>
      <c r="U193" s="1147"/>
      <c r="V193" s="1147"/>
      <c r="W193" s="1147"/>
      <c r="X193" s="1147"/>
      <c r="Y193" s="1147"/>
      <c r="Z193" s="1147"/>
      <c r="AA193" s="1147"/>
      <c r="AB193" s="1147"/>
      <c r="AC193" s="1147"/>
      <c r="AD193" s="1147"/>
      <c r="AE193" s="1147"/>
    </row>
    <row r="194" spans="6:31" ht="15.75" customHeight="1">
      <c r="F194" s="1147"/>
      <c r="G194" s="1147"/>
      <c r="H194" s="1147"/>
      <c r="I194" s="1147"/>
      <c r="J194" s="1147"/>
      <c r="K194" s="1147"/>
      <c r="L194" s="1147"/>
      <c r="M194" s="1147"/>
      <c r="N194" s="1147"/>
      <c r="O194" s="1147"/>
      <c r="P194" s="1147"/>
      <c r="Q194" s="1147"/>
      <c r="R194" s="1147"/>
      <c r="S194" s="1147"/>
      <c r="T194" s="1147"/>
      <c r="U194" s="1147"/>
      <c r="V194" s="1147"/>
      <c r="W194" s="1147"/>
      <c r="X194" s="1147"/>
      <c r="Y194" s="1147"/>
      <c r="Z194" s="1147"/>
      <c r="AA194" s="1147"/>
      <c r="AB194" s="1147"/>
      <c r="AC194" s="1147"/>
      <c r="AD194" s="1147"/>
      <c r="AE194" s="1147"/>
    </row>
    <row r="195" spans="6:31" ht="15.75" customHeight="1">
      <c r="F195" s="1147"/>
      <c r="G195" s="1147"/>
      <c r="H195" s="1147"/>
      <c r="I195" s="1147"/>
      <c r="J195" s="1147"/>
      <c r="K195" s="1147"/>
      <c r="L195" s="1147"/>
      <c r="M195" s="1147"/>
      <c r="N195" s="1147"/>
      <c r="O195" s="1147"/>
      <c r="P195" s="1147"/>
      <c r="Q195" s="1147"/>
      <c r="R195" s="1147"/>
      <c r="S195" s="1147"/>
      <c r="T195" s="1147"/>
      <c r="U195" s="1147"/>
      <c r="V195" s="1147"/>
      <c r="W195" s="1147"/>
      <c r="X195" s="1147"/>
      <c r="Y195" s="1147"/>
      <c r="Z195" s="1147"/>
      <c r="AA195" s="1147"/>
      <c r="AB195" s="1147"/>
      <c r="AC195" s="1147"/>
      <c r="AD195" s="1147"/>
      <c r="AE195" s="1147"/>
    </row>
    <row r="196" spans="6:31" ht="15.75" customHeight="1">
      <c r="F196" s="1147"/>
      <c r="G196" s="1147"/>
      <c r="H196" s="1147"/>
      <c r="I196" s="1147"/>
      <c r="J196" s="1147"/>
      <c r="K196" s="1147"/>
      <c r="L196" s="1147"/>
      <c r="M196" s="1147"/>
      <c r="N196" s="1147"/>
      <c r="O196" s="1147"/>
      <c r="P196" s="1147"/>
      <c r="Q196" s="1147"/>
      <c r="R196" s="1147"/>
      <c r="S196" s="1147"/>
      <c r="T196" s="1147"/>
      <c r="U196" s="1147"/>
      <c r="V196" s="1147"/>
      <c r="W196" s="1147"/>
      <c r="X196" s="1147"/>
      <c r="Y196" s="1147"/>
      <c r="Z196" s="1147"/>
      <c r="AA196" s="1147"/>
      <c r="AB196" s="1147"/>
      <c r="AC196" s="1147"/>
      <c r="AD196" s="1147"/>
      <c r="AE196" s="1147"/>
    </row>
    <row r="197" spans="6:31" ht="15.75" customHeight="1">
      <c r="F197" s="1147"/>
      <c r="G197" s="1147"/>
      <c r="H197" s="1147"/>
      <c r="I197" s="1147"/>
      <c r="J197" s="1147"/>
      <c r="K197" s="1147"/>
      <c r="L197" s="1147"/>
      <c r="M197" s="1147"/>
      <c r="N197" s="1147"/>
      <c r="O197" s="1147"/>
      <c r="P197" s="1147"/>
      <c r="Q197" s="1147"/>
      <c r="R197" s="1147"/>
      <c r="S197" s="1147"/>
      <c r="T197" s="1147"/>
      <c r="U197" s="1147"/>
      <c r="V197" s="1147"/>
      <c r="W197" s="1147"/>
      <c r="X197" s="1150"/>
      <c r="Y197" s="1150"/>
      <c r="Z197" s="1150"/>
      <c r="AA197" s="1150"/>
      <c r="AB197" s="1150"/>
      <c r="AC197" s="1150"/>
      <c r="AD197" s="1150"/>
      <c r="AE197" s="1150"/>
    </row>
    <row r="198" spans="6:31" ht="15.75" customHeight="1">
      <c r="F198" s="1147"/>
      <c r="G198" s="1147"/>
      <c r="H198" s="1147"/>
      <c r="I198" s="1147"/>
      <c r="J198" s="1147"/>
      <c r="K198" s="1147"/>
      <c r="L198" s="1147"/>
      <c r="M198" s="1147"/>
      <c r="N198" s="1147"/>
      <c r="O198" s="1147"/>
      <c r="P198" s="1147"/>
      <c r="Q198" s="1147"/>
      <c r="R198" s="1147"/>
      <c r="S198" s="1147"/>
      <c r="T198" s="1147"/>
      <c r="U198" s="1147"/>
      <c r="V198" s="1147"/>
      <c r="W198" s="1147"/>
      <c r="X198" s="1147"/>
      <c r="Y198" s="1147"/>
      <c r="Z198" s="1147"/>
      <c r="AA198" s="1147"/>
      <c r="AB198" s="1147"/>
      <c r="AC198" s="1147"/>
      <c r="AD198" s="1147"/>
      <c r="AE198" s="1147"/>
    </row>
    <row r="199" spans="6:31" ht="15.75" customHeight="1">
      <c r="F199" s="1147"/>
      <c r="G199" s="1147"/>
      <c r="H199" s="1147"/>
      <c r="I199" s="1147"/>
      <c r="J199" s="1147"/>
      <c r="K199" s="1147"/>
      <c r="L199" s="1147"/>
      <c r="M199" s="1147"/>
      <c r="N199" s="1147"/>
      <c r="O199" s="1147"/>
      <c r="P199" s="1147"/>
      <c r="Q199" s="1147"/>
      <c r="R199" s="1147"/>
      <c r="S199" s="1147"/>
      <c r="T199" s="1147"/>
      <c r="U199" s="1147"/>
      <c r="V199" s="1147"/>
      <c r="W199" s="1147"/>
      <c r="X199" s="1147"/>
      <c r="Y199" s="1147"/>
      <c r="Z199" s="1147"/>
      <c r="AA199" s="1147"/>
      <c r="AB199" s="1147"/>
      <c r="AC199" s="1147"/>
      <c r="AD199" s="1147"/>
      <c r="AE199" s="1147"/>
    </row>
    <row r="200" spans="6:31" ht="15.75" customHeight="1">
      <c r="F200" s="1147"/>
      <c r="G200" s="1147"/>
      <c r="H200" s="1147"/>
      <c r="I200" s="1147"/>
      <c r="J200" s="1147"/>
      <c r="K200" s="1147"/>
      <c r="L200" s="1147"/>
      <c r="M200" s="1147"/>
      <c r="N200" s="1147"/>
      <c r="O200" s="1147"/>
      <c r="P200" s="1147"/>
      <c r="Q200" s="1147"/>
      <c r="R200" s="1147"/>
      <c r="S200" s="1147"/>
      <c r="T200" s="1147"/>
      <c r="U200" s="1147"/>
      <c r="V200" s="1147"/>
      <c r="W200" s="1147"/>
      <c r="X200" s="1147"/>
      <c r="Y200" s="1147"/>
      <c r="Z200" s="1147"/>
      <c r="AA200" s="1147"/>
      <c r="AB200" s="1147"/>
      <c r="AC200" s="1147"/>
      <c r="AD200" s="1147"/>
      <c r="AE200" s="1147"/>
    </row>
    <row r="201" spans="6:31" ht="15.75" customHeight="1">
      <c r="F201" s="1147"/>
      <c r="G201" s="1147"/>
      <c r="H201" s="1147"/>
      <c r="I201" s="1147"/>
      <c r="J201" s="1147"/>
      <c r="K201" s="1147"/>
      <c r="L201" s="1147"/>
      <c r="M201" s="1147"/>
      <c r="N201" s="1147"/>
      <c r="O201" s="1147"/>
      <c r="P201" s="1147"/>
      <c r="Q201" s="1147"/>
      <c r="R201" s="1147"/>
      <c r="S201" s="1147"/>
      <c r="T201" s="1147"/>
      <c r="U201" s="1147"/>
      <c r="V201" s="1147"/>
      <c r="W201" s="1147"/>
      <c r="X201" s="1149"/>
      <c r="Y201" s="1149"/>
      <c r="Z201" s="1149"/>
      <c r="AA201" s="1149"/>
      <c r="AB201" s="1149"/>
      <c r="AC201" s="1149"/>
      <c r="AD201" s="1149"/>
      <c r="AE201" s="1149"/>
    </row>
    <row r="202" spans="6:31" ht="15.75" customHeight="1">
      <c r="F202" s="1147"/>
      <c r="G202" s="1147"/>
      <c r="H202" s="1147"/>
      <c r="I202" s="1147"/>
      <c r="J202" s="1147"/>
      <c r="K202" s="1147"/>
      <c r="L202" s="1147"/>
      <c r="M202" s="1147"/>
      <c r="N202" s="1147"/>
      <c r="O202" s="1147"/>
      <c r="P202" s="1147"/>
      <c r="Q202" s="1147"/>
      <c r="R202" s="1147"/>
      <c r="S202" s="1147"/>
      <c r="T202" s="1147"/>
      <c r="U202" s="1147"/>
      <c r="V202" s="1147"/>
      <c r="W202" s="1147"/>
      <c r="X202" s="1147"/>
      <c r="Y202" s="1147"/>
      <c r="Z202" s="1147"/>
      <c r="AA202" s="1147"/>
      <c r="AB202" s="1147"/>
      <c r="AC202" s="1147"/>
      <c r="AD202" s="1147"/>
      <c r="AE202" s="1147"/>
    </row>
    <row r="203" spans="6:31" ht="15.75" customHeight="1">
      <c r="F203" s="1147"/>
      <c r="G203" s="1147"/>
      <c r="H203" s="1147"/>
      <c r="I203" s="1147"/>
      <c r="J203" s="1147"/>
      <c r="K203" s="1147"/>
      <c r="L203" s="1147"/>
      <c r="M203" s="1147"/>
      <c r="N203" s="1147"/>
      <c r="O203" s="1147"/>
      <c r="P203" s="1147"/>
      <c r="Q203" s="1147"/>
      <c r="R203" s="1147"/>
      <c r="S203" s="1147"/>
      <c r="T203" s="1147"/>
      <c r="U203" s="1147"/>
      <c r="V203" s="1147"/>
      <c r="W203" s="1147"/>
      <c r="X203" s="1147"/>
      <c r="Y203" s="1147"/>
      <c r="Z203" s="1147"/>
      <c r="AA203" s="1147"/>
      <c r="AB203" s="1147"/>
      <c r="AC203" s="1147"/>
      <c r="AD203" s="1147"/>
      <c r="AE203" s="1147"/>
    </row>
    <row r="204" spans="6:31" ht="15.75" customHeight="1">
      <c r="F204" s="1148"/>
      <c r="G204" s="1148"/>
      <c r="H204" s="1148"/>
      <c r="I204" s="1148"/>
      <c r="J204" s="1148"/>
      <c r="K204" s="1148"/>
      <c r="L204" s="1148"/>
      <c r="M204" s="1148"/>
      <c r="N204" s="1148"/>
      <c r="O204" s="1148"/>
      <c r="P204" s="1148"/>
      <c r="Q204" s="1148"/>
      <c r="R204" s="1148"/>
      <c r="S204" s="1148"/>
      <c r="T204" s="1148"/>
      <c r="U204" s="1148"/>
      <c r="V204" s="1148"/>
      <c r="W204" s="1148"/>
      <c r="X204" s="1149"/>
      <c r="Y204" s="1149"/>
      <c r="Z204" s="1149"/>
      <c r="AA204" s="1149"/>
      <c r="AB204" s="1149"/>
      <c r="AC204" s="1149"/>
      <c r="AD204" s="1149"/>
      <c r="AE204" s="1149"/>
    </row>
    <row r="205" spans="6:31" ht="15.75" customHeight="1">
      <c r="F205" s="207"/>
      <c r="G205" s="207"/>
      <c r="H205" s="207"/>
      <c r="I205" s="207"/>
      <c r="J205" s="207"/>
      <c r="K205" s="207"/>
      <c r="L205" s="207"/>
      <c r="N205" s="207"/>
      <c r="O205" s="207"/>
      <c r="P205" s="246"/>
      <c r="Q205" s="247"/>
      <c r="R205" s="207"/>
    </row>
    <row r="206" spans="6:31" ht="15.75" customHeight="1">
      <c r="F206" s="207"/>
      <c r="G206" s="207"/>
      <c r="H206" s="207"/>
      <c r="I206" s="207"/>
      <c r="J206" s="207"/>
      <c r="K206" s="207"/>
      <c r="L206" s="207"/>
      <c r="N206" s="207"/>
      <c r="O206" s="207"/>
      <c r="P206" s="246"/>
      <c r="Q206" s="247"/>
      <c r="R206" s="207"/>
    </row>
    <row r="207" spans="6:31" ht="15.75" customHeight="1">
      <c r="F207" s="207"/>
      <c r="G207" s="207"/>
      <c r="H207" s="207"/>
      <c r="I207" s="207"/>
      <c r="J207" s="207"/>
      <c r="K207" s="207"/>
      <c r="L207" s="207"/>
      <c r="N207" s="207"/>
      <c r="O207" s="207"/>
      <c r="P207" s="246"/>
      <c r="Q207" s="247"/>
      <c r="R207" s="207"/>
    </row>
    <row r="208" spans="6:31" ht="15.75" customHeight="1">
      <c r="F208" s="207"/>
      <c r="G208" s="207"/>
      <c r="H208" s="207"/>
      <c r="I208" s="207"/>
      <c r="J208" s="207"/>
      <c r="K208" s="207"/>
      <c r="L208" s="207"/>
      <c r="N208" s="207"/>
      <c r="O208" s="207"/>
      <c r="P208" s="246"/>
      <c r="Q208" s="247"/>
      <c r="R208" s="207"/>
    </row>
    <row r="209" spans="6:18" ht="15.75" customHeight="1">
      <c r="F209" s="207"/>
      <c r="G209" s="207"/>
      <c r="H209" s="207"/>
      <c r="I209" s="207"/>
      <c r="J209" s="207"/>
      <c r="K209" s="207"/>
      <c r="L209" s="207"/>
      <c r="N209" s="207"/>
      <c r="O209" s="207"/>
      <c r="P209" s="246"/>
      <c r="Q209" s="247"/>
      <c r="R209" s="207"/>
    </row>
    <row r="210" spans="6:18" ht="15.75" customHeight="1">
      <c r="F210" s="207"/>
      <c r="G210" s="207"/>
      <c r="H210" s="207"/>
      <c r="I210" s="207"/>
      <c r="J210" s="207"/>
      <c r="K210" s="207"/>
      <c r="L210" s="207"/>
      <c r="N210" s="207"/>
      <c r="O210" s="207"/>
      <c r="P210" s="246"/>
      <c r="Q210" s="248"/>
      <c r="R210" s="207"/>
    </row>
    <row r="211" spans="6:18" ht="15.75" customHeight="1">
      <c r="F211" s="207"/>
      <c r="G211" s="207"/>
      <c r="H211" s="207"/>
      <c r="I211" s="207"/>
      <c r="J211" s="207"/>
      <c r="K211" s="207"/>
      <c r="L211" s="207"/>
      <c r="N211" s="207"/>
      <c r="O211" s="207"/>
      <c r="P211" s="246"/>
      <c r="Q211" s="248"/>
      <c r="R211" s="207"/>
    </row>
    <row r="212" spans="6:18" ht="15.75" customHeight="1">
      <c r="F212" s="207"/>
      <c r="G212" s="207"/>
      <c r="H212" s="207"/>
      <c r="I212" s="207"/>
      <c r="J212" s="207"/>
      <c r="K212" s="207"/>
      <c r="L212" s="207"/>
      <c r="N212" s="207"/>
      <c r="O212" s="207"/>
      <c r="P212" s="246"/>
      <c r="Q212" s="248"/>
      <c r="R212" s="207"/>
    </row>
    <row r="213" spans="6:18" ht="15.75" customHeight="1">
      <c r="F213" s="207"/>
      <c r="G213" s="207"/>
      <c r="H213" s="207"/>
      <c r="I213" s="207"/>
      <c r="J213" s="207"/>
      <c r="K213" s="207"/>
      <c r="L213" s="207"/>
      <c r="N213" s="207"/>
      <c r="O213" s="207"/>
      <c r="P213" s="246"/>
      <c r="Q213" s="247"/>
      <c r="R213" s="207"/>
    </row>
    <row r="214" spans="6:18" ht="15.75" customHeight="1">
      <c r="O214" s="207"/>
      <c r="P214" s="246"/>
      <c r="Q214" s="247"/>
    </row>
    <row r="215" spans="6:18" ht="15.75" customHeight="1">
      <c r="O215" s="207"/>
      <c r="P215" s="249"/>
      <c r="Q215" s="248"/>
    </row>
    <row r="216" spans="6:18" ht="15.75" customHeight="1">
      <c r="O216" s="207"/>
      <c r="P216" s="207"/>
      <c r="Q216" s="207"/>
    </row>
    <row r="217" spans="6:18" ht="15.75" customHeight="1">
      <c r="O217" s="207"/>
      <c r="P217" s="207"/>
      <c r="Q217" s="207"/>
    </row>
    <row r="218" spans="6:18" ht="15.75" customHeight="1">
      <c r="O218" s="207"/>
      <c r="P218" s="207"/>
      <c r="Q218" s="207"/>
    </row>
    <row r="219" spans="6:18" ht="15.75" customHeight="1">
      <c r="O219" s="207"/>
      <c r="P219" s="207"/>
      <c r="Q219" s="207"/>
    </row>
    <row r="220" spans="6:18" ht="15.75" customHeight="1">
      <c r="O220" s="207"/>
      <c r="P220" s="207"/>
      <c r="Q220" s="207"/>
    </row>
    <row r="221" spans="6:18" ht="15.75" customHeight="1">
      <c r="O221" s="207"/>
      <c r="P221" s="207"/>
      <c r="Q221" s="207"/>
    </row>
    <row r="222" spans="6:18" ht="15.75" customHeight="1">
      <c r="O222" s="207"/>
      <c r="P222" s="207"/>
      <c r="Q222" s="207"/>
    </row>
    <row r="223" spans="6:18" ht="15.75" customHeight="1"/>
    <row r="224" spans="6:1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8.25" customHeight="1"/>
    <row r="801" ht="31.5" customHeight="1"/>
    <row r="802" ht="6.75" customHeight="1"/>
    <row r="803" ht="13.5"/>
    <row r="804" ht="13.5"/>
    <row r="805" ht="13.5"/>
    <row r="806" ht="13.5"/>
    <row r="807" ht="13.5"/>
    <row r="808" ht="13.5"/>
    <row r="809" ht="13.5"/>
    <row r="810" ht="13.5"/>
    <row r="811" ht="13.5"/>
    <row r="812" ht="13.5"/>
    <row r="813" ht="13.5"/>
    <row r="814" ht="13.5"/>
    <row r="815" ht="13.5"/>
    <row r="816" ht="13.5"/>
    <row r="817" ht="13.5"/>
    <row r="818" ht="13.5"/>
    <row r="819" ht="13.5"/>
    <row r="820" ht="13.5"/>
    <row r="821" ht="13.5"/>
    <row r="822" ht="13.5"/>
    <row r="823" ht="13.5"/>
    <row r="824" ht="13.5"/>
    <row r="825" ht="13.5"/>
    <row r="826" ht="13.5"/>
    <row r="827" ht="13.5"/>
    <row r="828" ht="13.5"/>
    <row r="829" ht="13.5"/>
    <row r="830" ht="13.5"/>
    <row r="831" ht="13.5"/>
    <row r="832" ht="13.5"/>
    <row r="833" ht="13.5"/>
    <row r="834" ht="13.5"/>
    <row r="835" ht="13.5"/>
    <row r="836" ht="13.5"/>
    <row r="837" ht="13.5"/>
    <row r="838" ht="13.5"/>
    <row r="839" ht="13.5"/>
    <row r="840" ht="13.5"/>
    <row r="841" ht="13.5"/>
    <row r="842" ht="13.5"/>
    <row r="843" ht="13.5"/>
    <row r="844" ht="13.5"/>
    <row r="845" ht="13.5"/>
    <row r="846" ht="13.5"/>
    <row r="847" ht="13.5"/>
    <row r="848" ht="13.5"/>
    <row r="849" ht="13.5"/>
    <row r="850" ht="13.5"/>
    <row r="851" ht="13.5"/>
    <row r="852" ht="13.5"/>
    <row r="853" ht="13.5"/>
    <row r="854" ht="13.5"/>
    <row r="855" ht="13.5"/>
    <row r="856" ht="13.5"/>
    <row r="857" ht="13.5"/>
    <row r="858" ht="13.5"/>
    <row r="859" ht="13.5"/>
    <row r="860" ht="13.5"/>
    <row r="861" ht="13.5"/>
    <row r="862" ht="13.5"/>
    <row r="863" ht="13.5"/>
    <row r="864" ht="13.5"/>
    <row r="865" ht="13.5"/>
    <row r="866" ht="13.5"/>
    <row r="867" ht="13.5"/>
    <row r="868" ht="13.5"/>
    <row r="869" ht="13.5"/>
    <row r="870" ht="13.5"/>
    <row r="871" ht="13.5"/>
    <row r="872" ht="13.5"/>
    <row r="873" ht="13.5"/>
    <row r="874" ht="13.5"/>
    <row r="875" ht="13.5"/>
    <row r="876" ht="13.5"/>
    <row r="877" ht="13.5"/>
    <row r="878" ht="13.5"/>
    <row r="879" ht="13.5" hidden="1"/>
    <row r="880" ht="13.5" hidden="1"/>
    <row r="881" ht="13.5" hidden="1"/>
    <row r="882" ht="13.5" hidden="1"/>
    <row r="883" ht="13.5" hidden="1"/>
    <row r="884" ht="13.5" hidden="1"/>
    <row r="885" ht="13.5" hidden="1"/>
    <row r="886" ht="13.5" hidden="1"/>
    <row r="887" ht="13.5" hidden="1"/>
    <row r="888" ht="13.5" hidden="1"/>
    <row r="889" ht="13.5" hidden="1"/>
    <row r="890" ht="13.5" hidden="1"/>
    <row r="891" ht="13.5" hidden="1"/>
    <row r="892" ht="13.5" hidden="1"/>
    <row r="893" ht="13.5" hidden="1"/>
    <row r="894" ht="13.5" hidden="1"/>
    <row r="895" ht="13.5" hidden="1"/>
    <row r="896" ht="13.5" hidden="1"/>
    <row r="897" ht="13.5" hidden="1"/>
    <row r="898" ht="13.5" hidden="1"/>
    <row r="899" ht="13.5" hidden="1"/>
    <row r="900" ht="13.5" hidden="1"/>
    <row r="901" ht="13.5" hidden="1"/>
    <row r="902" ht="13.5" hidden="1"/>
    <row r="903" ht="13.5" hidden="1"/>
    <row r="904" ht="13.5" hidden="1"/>
    <row r="905" ht="13.5" hidden="1"/>
    <row r="906" ht="13.5"/>
    <row r="907" ht="13.5" hidden="1"/>
    <row r="908" ht="13.5"/>
    <row r="909" ht="13.5"/>
    <row r="910" ht="13.5"/>
    <row r="911" ht="13.5"/>
    <row r="912" ht="13.5"/>
    <row r="913" ht="13.5"/>
    <row r="914" ht="13.5"/>
    <row r="915" ht="13.5"/>
    <row r="916" ht="13.5"/>
    <row r="917" ht="13.5"/>
    <row r="918" ht="13.5"/>
    <row r="919" ht="13.5"/>
    <row r="920" ht="13.5"/>
    <row r="921" ht="13.5"/>
    <row r="922" ht="13.5"/>
    <row r="923" ht="13.5"/>
    <row r="924" ht="13.5"/>
    <row r="925" ht="13.5"/>
    <row r="926" ht="13.5"/>
    <row r="927" ht="13.5"/>
    <row r="928" ht="13.5"/>
    <row r="929" ht="13.5"/>
    <row r="930" ht="13.5"/>
    <row r="931" ht="13.5"/>
    <row r="932" ht="13.5"/>
    <row r="933" ht="13.5"/>
    <row r="934" ht="13.5"/>
    <row r="935" ht="13.5"/>
    <row r="936" ht="13.5"/>
    <row r="937" ht="13.5"/>
    <row r="938" ht="13.5"/>
    <row r="939" ht="13.5"/>
    <row r="940" ht="13.5"/>
    <row r="941" ht="13.5"/>
    <row r="942" ht="13.5"/>
    <row r="943" ht="13.5" hidden="1"/>
    <row r="944" ht="13.5" hidden="1"/>
    <row r="945" ht="13.5" hidden="1"/>
    <row r="946" ht="13.5" hidden="1"/>
    <row r="947" ht="13.5" hidden="1"/>
    <row r="948" ht="13.5" hidden="1"/>
    <row r="949" ht="13.5" hidden="1"/>
    <row r="950" ht="13.5" hidden="1"/>
    <row r="951" ht="13.5" hidden="1"/>
    <row r="952" ht="13.5" hidden="1"/>
    <row r="953" ht="13.5" hidden="1"/>
    <row r="954" ht="13.5" hidden="1"/>
    <row r="955" ht="13.5" hidden="1"/>
    <row r="956" ht="13.5" hidden="1"/>
    <row r="957" ht="13.5" hidden="1"/>
    <row r="958" ht="13.5" hidden="1"/>
    <row r="959" ht="13.5" hidden="1"/>
    <row r="960" ht="13.5" hidden="1"/>
    <row r="961" ht="13.5"/>
    <row r="962" ht="13.5"/>
    <row r="963" ht="13.5"/>
    <row r="964" ht="13.5"/>
    <row r="965" ht="13.5"/>
    <row r="966" ht="13.5"/>
    <row r="967" ht="13.5"/>
    <row r="968" ht="13.5"/>
    <row r="969" ht="13.5"/>
    <row r="970" ht="13.5"/>
    <row r="971" ht="13.5"/>
    <row r="972" ht="13.5"/>
    <row r="973" ht="13.5"/>
    <row r="974" ht="13.5"/>
    <row r="975" ht="13.5"/>
    <row r="976" ht="13.5"/>
    <row r="977" ht="13.5"/>
    <row r="978" ht="13.5"/>
    <row r="979" ht="13.5"/>
    <row r="980" ht="13.5"/>
    <row r="981" ht="13.5"/>
    <row r="982" ht="13.5"/>
    <row r="983" ht="13.5"/>
    <row r="984" ht="13.5"/>
    <row r="985" ht="13.5"/>
    <row r="986" ht="13.5"/>
    <row r="987" ht="13.5"/>
    <row r="988" ht="13.5"/>
    <row r="989" ht="13.5"/>
    <row r="990" ht="13.5"/>
    <row r="991" ht="13.5"/>
    <row r="992" ht="13.5"/>
    <row r="993" ht="13.5"/>
    <row r="994" ht="13.5"/>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row r="1006" ht="13.5" customHeight="1"/>
    <row r="1007" ht="13.5" customHeight="1"/>
    <row r="1008" ht="13.5" customHeight="1"/>
    <row r="1009" ht="13.5" customHeight="1"/>
    <row r="1010" ht="13.5" customHeight="1"/>
    <row r="1011" ht="13.5" customHeight="1"/>
    <row r="1012" ht="13.5" customHeight="1"/>
    <row r="1013" ht="13.5" customHeight="1"/>
    <row r="1014" ht="13.5" customHeight="1"/>
    <row r="1015" ht="13.5" customHeight="1"/>
    <row r="1016" ht="13.5" customHeight="1"/>
    <row r="1017" ht="13.5" customHeight="1"/>
    <row r="1018" ht="13.5" customHeight="1"/>
    <row r="1019" ht="13.5" customHeight="1"/>
    <row r="1020" ht="13.5" customHeight="1"/>
    <row r="1021" ht="13.5" customHeight="1"/>
    <row r="1022" ht="13.5" customHeight="1"/>
    <row r="1023" ht="13.5" customHeight="1"/>
    <row r="1024" ht="13.5" customHeight="1"/>
    <row r="1025" ht="13.5" customHeight="1"/>
    <row r="1026" ht="13.5" customHeight="1"/>
    <row r="1027" ht="13.5" customHeight="1"/>
    <row r="1028" ht="13.5" customHeight="1"/>
    <row r="1029" ht="13.5" customHeight="1"/>
    <row r="1030" ht="13.5" customHeight="1"/>
    <row r="1031" ht="13.5" customHeight="1"/>
    <row r="1032" ht="13.5" customHeight="1"/>
    <row r="1033" ht="13.5" customHeight="1"/>
    <row r="1034" ht="13.5" customHeight="1"/>
    <row r="1035" ht="13.5" customHeight="1"/>
    <row r="1036" ht="13.5" customHeight="1"/>
    <row r="1037" ht="13.5" customHeight="1"/>
    <row r="1038" ht="13.5" customHeight="1"/>
    <row r="1039" ht="13.5" customHeight="1"/>
    <row r="1040" ht="13.5" customHeight="1"/>
    <row r="1041" ht="13.5" customHeight="1"/>
    <row r="1042" ht="13.5" customHeight="1"/>
    <row r="1043" ht="13.5" customHeight="1"/>
    <row r="1044" ht="13.5" customHeight="1"/>
    <row r="1045" ht="13.5" customHeight="1"/>
    <row r="1046" ht="13.5" customHeight="1"/>
    <row r="1047" ht="13.5" customHeight="1"/>
    <row r="1048" ht="13.5" customHeight="1"/>
    <row r="1049" ht="13.5" customHeight="1"/>
    <row r="1050" ht="13.5" customHeight="1"/>
    <row r="1051" ht="13.5" customHeight="1"/>
    <row r="1052" ht="13.5" customHeight="1"/>
    <row r="1053" ht="13.5" customHeight="1"/>
    <row r="1054" ht="13.5" customHeight="1"/>
    <row r="1055" ht="13.5" customHeight="1"/>
    <row r="1056" ht="13.5" customHeight="1"/>
    <row r="1057" ht="13.5" customHeight="1"/>
    <row r="1058" ht="13.5" customHeight="1"/>
    <row r="1059" ht="13.5" customHeight="1"/>
    <row r="1060" ht="13.5" customHeight="1"/>
    <row r="1061" ht="13.5" customHeight="1"/>
    <row r="1062" ht="13.5" customHeight="1"/>
    <row r="1063" ht="13.5" customHeight="1"/>
    <row r="1064" ht="13.5" customHeight="1"/>
  </sheetData>
  <sheetProtection algorithmName="SHA-512" hashValue="Gvn0KjqFt9yq6sZ4n9kR4tUBCg+m+1F8ylz28tTzbXPGKraTBbMtVhZUAVF034bh3YDiYf9RSc0jXgygR0IvCA==" saltValue="lzgl4KyQ1eC1RVcar7ei0g==" spinCount="100000" sheet="1" scenarios="1"/>
  <mergeCells count="574">
    <mergeCell ref="BK30:BM30"/>
    <mergeCell ref="BM31:BO31"/>
    <mergeCell ref="BI119:BL120"/>
    <mergeCell ref="BM119:BM120"/>
    <mergeCell ref="R37:V38"/>
    <mergeCell ref="K171:R171"/>
    <mergeCell ref="S171:AA171"/>
    <mergeCell ref="AB171:AN171"/>
    <mergeCell ref="AO171:AY171"/>
    <mergeCell ref="AZ171:BG171"/>
    <mergeCell ref="D163:BG163"/>
    <mergeCell ref="D170:J170"/>
    <mergeCell ref="K170:R170"/>
    <mergeCell ref="S170:Y170"/>
    <mergeCell ref="Z170:AG170"/>
    <mergeCell ref="AH170:AN170"/>
    <mergeCell ref="AO170:BG170"/>
    <mergeCell ref="AB168:AN168"/>
    <mergeCell ref="C30:S30"/>
    <mergeCell ref="T30:AB30"/>
    <mergeCell ref="AO164:AU164"/>
    <mergeCell ref="AV164:BC164"/>
    <mergeCell ref="AC30:AJ30"/>
    <mergeCell ref="AK30:AN30"/>
    <mergeCell ref="F190:W190"/>
    <mergeCell ref="X190:AE190"/>
    <mergeCell ref="F191:W191"/>
    <mergeCell ref="X191:AE191"/>
    <mergeCell ref="F192:W192"/>
    <mergeCell ref="X192:AE192"/>
    <mergeCell ref="F193:W193"/>
    <mergeCell ref="X193:AE193"/>
    <mergeCell ref="F194:W194"/>
    <mergeCell ref="X194:AE194"/>
    <mergeCell ref="F188:W188"/>
    <mergeCell ref="X188:AE188"/>
    <mergeCell ref="F189:W189"/>
    <mergeCell ref="X189:AE189"/>
    <mergeCell ref="F204:W204"/>
    <mergeCell ref="X204:AE204"/>
    <mergeCell ref="F195:W195"/>
    <mergeCell ref="X195:AE195"/>
    <mergeCell ref="F196:W196"/>
    <mergeCell ref="X196:AE196"/>
    <mergeCell ref="F197:W197"/>
    <mergeCell ref="X197:AE197"/>
    <mergeCell ref="F198:W198"/>
    <mergeCell ref="X198:AE198"/>
    <mergeCell ref="F199:W199"/>
    <mergeCell ref="X199:AE199"/>
    <mergeCell ref="F200:W200"/>
    <mergeCell ref="X200:AE200"/>
    <mergeCell ref="F201:W201"/>
    <mergeCell ref="X201:AE201"/>
    <mergeCell ref="F202:W202"/>
    <mergeCell ref="X202:AE202"/>
    <mergeCell ref="F203:W203"/>
    <mergeCell ref="X203:AE203"/>
    <mergeCell ref="BI3:BO3"/>
    <mergeCell ref="BR3:BS3"/>
    <mergeCell ref="AP2:AX2"/>
    <mergeCell ref="AY2:BC2"/>
    <mergeCell ref="BD2:BH2"/>
    <mergeCell ref="BI2:BO2"/>
    <mergeCell ref="BS1:BW1"/>
    <mergeCell ref="A2:H2"/>
    <mergeCell ref="I2:O2"/>
    <mergeCell ref="P2:T2"/>
    <mergeCell ref="U2:AB2"/>
    <mergeCell ref="AC2:AJ2"/>
    <mergeCell ref="AK2:AO2"/>
    <mergeCell ref="B1:F1"/>
    <mergeCell ref="G1:O1"/>
    <mergeCell ref="P1:S1"/>
    <mergeCell ref="T1:AB1"/>
    <mergeCell ref="E3:J3"/>
    <mergeCell ref="S3:U3"/>
    <mergeCell ref="V3:Z3"/>
    <mergeCell ref="AA3:AE3"/>
    <mergeCell ref="AF3:AM3"/>
    <mergeCell ref="AN3:AS3"/>
    <mergeCell ref="AT3:AW3"/>
    <mergeCell ref="AX3:BC3"/>
    <mergeCell ref="BD3:BH3"/>
    <mergeCell ref="B4:BE4"/>
    <mergeCell ref="C5:H5"/>
    <mergeCell ref="I5:T6"/>
    <mergeCell ref="U5:AC5"/>
    <mergeCell ref="AD5:AS6"/>
    <mergeCell ref="AV5:AZ5"/>
    <mergeCell ref="BA5:BH6"/>
    <mergeCell ref="C6:H6"/>
    <mergeCell ref="U6:AC6"/>
    <mergeCell ref="AV6:AZ6"/>
    <mergeCell ref="BD7:BE7"/>
    <mergeCell ref="B8:I8"/>
    <mergeCell ref="U8:AC8"/>
    <mergeCell ref="AI8:AQ8"/>
    <mergeCell ref="AT8:BA8"/>
    <mergeCell ref="BF8:BH8"/>
    <mergeCell ref="C7:H7"/>
    <mergeCell ref="J7:R7"/>
    <mergeCell ref="U7:AD7"/>
    <mergeCell ref="AE7:AI7"/>
    <mergeCell ref="AL7:AN7"/>
    <mergeCell ref="AQ7:BA7"/>
    <mergeCell ref="AK12:BI12"/>
    <mergeCell ref="B13:D13"/>
    <mergeCell ref="E13:P13"/>
    <mergeCell ref="Q13:X13"/>
    <mergeCell ref="Z13:AJ13"/>
    <mergeCell ref="AK13:BI13"/>
    <mergeCell ref="C9:H9"/>
    <mergeCell ref="I9:J10"/>
    <mergeCell ref="C10:H10"/>
    <mergeCell ref="B12:D12"/>
    <mergeCell ref="E12:P12"/>
    <mergeCell ref="Q12:Y12"/>
    <mergeCell ref="Z12:AJ12"/>
    <mergeCell ref="AY9:BH10"/>
    <mergeCell ref="K9:AX10"/>
    <mergeCell ref="C11:AH11"/>
    <mergeCell ref="B14:D14"/>
    <mergeCell ref="E14:P14"/>
    <mergeCell ref="Q14:Y14"/>
    <mergeCell ref="Z14:AJ14"/>
    <mergeCell ref="AK14:BI14"/>
    <mergeCell ref="B15:D15"/>
    <mergeCell ref="E15:P15"/>
    <mergeCell ref="Q15:Y15"/>
    <mergeCell ref="Z15:AJ15"/>
    <mergeCell ref="AK15:BI15"/>
    <mergeCell ref="B16:D16"/>
    <mergeCell ref="E16:P16"/>
    <mergeCell ref="Q16:Y16"/>
    <mergeCell ref="Z16:AJ16"/>
    <mergeCell ref="AK16:BI16"/>
    <mergeCell ref="B17:D17"/>
    <mergeCell ref="E17:P17"/>
    <mergeCell ref="Q17:Y17"/>
    <mergeCell ref="Z17:AJ17"/>
    <mergeCell ref="AK17:BI17"/>
    <mergeCell ref="B20:S20"/>
    <mergeCell ref="T20:AB20"/>
    <mergeCell ref="AC20:AN20"/>
    <mergeCell ref="AO20:BI20"/>
    <mergeCell ref="B21:S21"/>
    <mergeCell ref="T21:AB21"/>
    <mergeCell ref="AC21:AN21"/>
    <mergeCell ref="AO21:BI21"/>
    <mergeCell ref="B18:D18"/>
    <mergeCell ref="E18:P18"/>
    <mergeCell ref="Q18:Y18"/>
    <mergeCell ref="Z18:AJ18"/>
    <mergeCell ref="AK18:BI18"/>
    <mergeCell ref="C19:BE19"/>
    <mergeCell ref="C22:S22"/>
    <mergeCell ref="T22:AB22"/>
    <mergeCell ref="AC22:AJ22"/>
    <mergeCell ref="AK22:AN22"/>
    <mergeCell ref="AO22:BI22"/>
    <mergeCell ref="C23:S23"/>
    <mergeCell ref="T23:AB23"/>
    <mergeCell ref="AC23:AJ23"/>
    <mergeCell ref="AK23:AN23"/>
    <mergeCell ref="AO23:BI23"/>
    <mergeCell ref="C24:S24"/>
    <mergeCell ref="T24:AB24"/>
    <mergeCell ref="AC24:AJ24"/>
    <mergeCell ref="AK24:AN24"/>
    <mergeCell ref="AO24:BI24"/>
    <mergeCell ref="C25:S25"/>
    <mergeCell ref="T25:AB25"/>
    <mergeCell ref="AC25:AJ25"/>
    <mergeCell ref="AK25:AN25"/>
    <mergeCell ref="AO25:BI25"/>
    <mergeCell ref="B28:S28"/>
    <mergeCell ref="T28:AB28"/>
    <mergeCell ref="AC28:AN28"/>
    <mergeCell ref="AO28:BI28"/>
    <mergeCell ref="B29:S29"/>
    <mergeCell ref="T29:AB29"/>
    <mergeCell ref="AC29:AN29"/>
    <mergeCell ref="AO29:BI29"/>
    <mergeCell ref="C26:S26"/>
    <mergeCell ref="T26:AB26"/>
    <mergeCell ref="AC26:AJ26"/>
    <mergeCell ref="AK26:AN26"/>
    <mergeCell ref="AO26:BI26"/>
    <mergeCell ref="C27:BE27"/>
    <mergeCell ref="AO30:BI30"/>
    <mergeCell ref="C31:S31"/>
    <mergeCell ref="T31:AB31"/>
    <mergeCell ref="AC31:AJ31"/>
    <mergeCell ref="AK31:AN31"/>
    <mergeCell ref="AO31:BI31"/>
    <mergeCell ref="C35:S35"/>
    <mergeCell ref="T35:AB35"/>
    <mergeCell ref="AD35:AM35"/>
    <mergeCell ref="AO35:BI35"/>
    <mergeCell ref="C36:S36"/>
    <mergeCell ref="T36:AB36"/>
    <mergeCell ref="AD36:AM36"/>
    <mergeCell ref="AO36:BI36"/>
    <mergeCell ref="C32:P32"/>
    <mergeCell ref="B33:S33"/>
    <mergeCell ref="T33:AB33"/>
    <mergeCell ref="AC33:AN33"/>
    <mergeCell ref="AO33:BI33"/>
    <mergeCell ref="B34:S34"/>
    <mergeCell ref="T34:AB34"/>
    <mergeCell ref="AC34:AN34"/>
    <mergeCell ref="AO34:BI34"/>
    <mergeCell ref="BL39:BR42"/>
    <mergeCell ref="B40:O40"/>
    <mergeCell ref="P40:AB40"/>
    <mergeCell ref="AC40:AO40"/>
    <mergeCell ref="AP40:BI40"/>
    <mergeCell ref="D41:N41"/>
    <mergeCell ref="W37:AF37"/>
    <mergeCell ref="AG37:AI37"/>
    <mergeCell ref="AJ37:AN37"/>
    <mergeCell ref="B38:J38"/>
    <mergeCell ref="X38:AK38"/>
    <mergeCell ref="Q41:AA41"/>
    <mergeCell ref="AC41:AO41"/>
    <mergeCell ref="AP41:BI41"/>
    <mergeCell ref="D42:N42"/>
    <mergeCell ref="Q42:AA42"/>
    <mergeCell ref="AC42:AO42"/>
    <mergeCell ref="AP42:BI42"/>
    <mergeCell ref="B39:O39"/>
    <mergeCell ref="P39:AB39"/>
    <mergeCell ref="AC39:AO39"/>
    <mergeCell ref="AP39:BI39"/>
    <mergeCell ref="B37:K37"/>
    <mergeCell ref="L37:P38"/>
    <mergeCell ref="B43:BJ43"/>
    <mergeCell ref="C44:BE44"/>
    <mergeCell ref="C45:BH45"/>
    <mergeCell ref="C46:BH46"/>
    <mergeCell ref="C47:BH47"/>
    <mergeCell ref="C48:BH48"/>
    <mergeCell ref="C61:BH61"/>
    <mergeCell ref="C62:BH62"/>
    <mergeCell ref="C63:BH63"/>
    <mergeCell ref="C49:BH49"/>
    <mergeCell ref="C50:BH50"/>
    <mergeCell ref="C51:BH51"/>
    <mergeCell ref="C52:BH52"/>
    <mergeCell ref="C53:BH53"/>
    <mergeCell ref="C54:BH54"/>
    <mergeCell ref="E66:R66"/>
    <mergeCell ref="AT66:AX66"/>
    <mergeCell ref="AY66:BE66"/>
    <mergeCell ref="C55:BH55"/>
    <mergeCell ref="C56:BH56"/>
    <mergeCell ref="C57:BH57"/>
    <mergeCell ref="C58:BH58"/>
    <mergeCell ref="C59:BH59"/>
    <mergeCell ref="C60:BH60"/>
    <mergeCell ref="C64:BH64"/>
    <mergeCell ref="C65:BE65"/>
    <mergeCell ref="C70:D70"/>
    <mergeCell ref="H70:T70"/>
    <mergeCell ref="X70:AM70"/>
    <mergeCell ref="AN70:AW70"/>
    <mergeCell ref="AY70:BE70"/>
    <mergeCell ref="E72:N72"/>
    <mergeCell ref="O72:AE72"/>
    <mergeCell ref="AH72:AP72"/>
    <mergeCell ref="D67:S67"/>
    <mergeCell ref="U67:Z67"/>
    <mergeCell ref="AD67:AI67"/>
    <mergeCell ref="AT67:AX67"/>
    <mergeCell ref="U68:AB68"/>
    <mergeCell ref="AC68:BA69"/>
    <mergeCell ref="U69:AB69"/>
    <mergeCell ref="C74:J74"/>
    <mergeCell ref="K74:AD74"/>
    <mergeCell ref="AI74:AQ74"/>
    <mergeCell ref="U76:BJ76"/>
    <mergeCell ref="B77:BE77"/>
    <mergeCell ref="B79:AA79"/>
    <mergeCell ref="AS79:AZ79"/>
    <mergeCell ref="BA79:BJ79"/>
    <mergeCell ref="C73:J73"/>
    <mergeCell ref="K73:AB73"/>
    <mergeCell ref="AC73:AD73"/>
    <mergeCell ref="AI73:AQ73"/>
    <mergeCell ref="AR73:BE73"/>
    <mergeCell ref="BF73:BG73"/>
    <mergeCell ref="B83:J83"/>
    <mergeCell ref="K83:Y84"/>
    <mergeCell ref="Z83:AH83"/>
    <mergeCell ref="AI83:AZ84"/>
    <mergeCell ref="B84:J84"/>
    <mergeCell ref="Z84:AH84"/>
    <mergeCell ref="AS80:AZ80"/>
    <mergeCell ref="B81:J81"/>
    <mergeCell ref="K81:Y81"/>
    <mergeCell ref="Z81:AH81"/>
    <mergeCell ref="AK81:BD81"/>
    <mergeCell ref="B82:J82"/>
    <mergeCell ref="Z82:AH82"/>
    <mergeCell ref="C92:BI92"/>
    <mergeCell ref="C93:BI93"/>
    <mergeCell ref="C94:BI94"/>
    <mergeCell ref="C95:BI95"/>
    <mergeCell ref="B96:BE96"/>
    <mergeCell ref="D85:BH85"/>
    <mergeCell ref="D86:BH86"/>
    <mergeCell ref="B87:BE87"/>
    <mergeCell ref="B88:BH88"/>
    <mergeCell ref="P89:Y89"/>
    <mergeCell ref="B90:AK90"/>
    <mergeCell ref="AL90:AP90"/>
    <mergeCell ref="E91:AN91"/>
    <mergeCell ref="AO91:AS91"/>
    <mergeCell ref="BP100:BR100"/>
    <mergeCell ref="B101:BE101"/>
    <mergeCell ref="E102:BH102"/>
    <mergeCell ref="D97:BH97"/>
    <mergeCell ref="D98:BD98"/>
    <mergeCell ref="BY98:CK98"/>
    <mergeCell ref="B99:M99"/>
    <mergeCell ref="P99:AD99"/>
    <mergeCell ref="AE99:BD99"/>
    <mergeCell ref="BY99:CK99"/>
    <mergeCell ref="C103:K103"/>
    <mergeCell ref="M103:BC103"/>
    <mergeCell ref="C104:K104"/>
    <mergeCell ref="M104:AX104"/>
    <mergeCell ref="C105:K105"/>
    <mergeCell ref="M105:BC105"/>
    <mergeCell ref="B100:O100"/>
    <mergeCell ref="P100:AD100"/>
    <mergeCell ref="AE100:BD100"/>
    <mergeCell ref="B109:J109"/>
    <mergeCell ref="M109:BH109"/>
    <mergeCell ref="I110:BJ110"/>
    <mergeCell ref="B111:BH111"/>
    <mergeCell ref="B113:J113"/>
    <mergeCell ref="K113:S114"/>
    <mergeCell ref="T113:AB113"/>
    <mergeCell ref="AC113:AO114"/>
    <mergeCell ref="B107:J107"/>
    <mergeCell ref="K107:T107"/>
    <mergeCell ref="U107:AB107"/>
    <mergeCell ref="AC107:AM107"/>
    <mergeCell ref="AN107:AT107"/>
    <mergeCell ref="AU107:BH107"/>
    <mergeCell ref="U118:AB118"/>
    <mergeCell ref="AQ118:AX118"/>
    <mergeCell ref="B119:J119"/>
    <mergeCell ref="K119:S120"/>
    <mergeCell ref="U119:AB119"/>
    <mergeCell ref="AC119:AO120"/>
    <mergeCell ref="AQ119:AX119"/>
    <mergeCell ref="BD113:BH114"/>
    <mergeCell ref="B116:J116"/>
    <mergeCell ref="AS114:BC114"/>
    <mergeCell ref="B117:J117"/>
    <mergeCell ref="K117:S118"/>
    <mergeCell ref="U117:AB117"/>
    <mergeCell ref="AC117:AO118"/>
    <mergeCell ref="AQ117:AX117"/>
    <mergeCell ref="AY117:BH118"/>
    <mergeCell ref="B118:J118"/>
    <mergeCell ref="B114:J114"/>
    <mergeCell ref="U114:AA114"/>
    <mergeCell ref="B115:J115"/>
    <mergeCell ref="K115:AQ116"/>
    <mergeCell ref="AS113:BC113"/>
    <mergeCell ref="AT122:BB122"/>
    <mergeCell ref="BC122:BH122"/>
    <mergeCell ref="C123:S123"/>
    <mergeCell ref="T123:Y123"/>
    <mergeCell ref="Z123:AL123"/>
    <mergeCell ref="AM123:AP123"/>
    <mergeCell ref="AQ123:BC123"/>
    <mergeCell ref="BD123:BH123"/>
    <mergeCell ref="AY119:BH120"/>
    <mergeCell ref="B120:J120"/>
    <mergeCell ref="U120:AB120"/>
    <mergeCell ref="AQ120:AX120"/>
    <mergeCell ref="B122:J122"/>
    <mergeCell ref="K122:S122"/>
    <mergeCell ref="T122:Y122"/>
    <mergeCell ref="Z122:AB122"/>
    <mergeCell ref="AC122:AI122"/>
    <mergeCell ref="AJ122:AS122"/>
    <mergeCell ref="B128:Q128"/>
    <mergeCell ref="R128:AG128"/>
    <mergeCell ref="B129:Q129"/>
    <mergeCell ref="R129:AG129"/>
    <mergeCell ref="AH129:AV129"/>
    <mergeCell ref="AW129:BH129"/>
    <mergeCell ref="B125:AY125"/>
    <mergeCell ref="B126:Q126"/>
    <mergeCell ref="R126:AG126"/>
    <mergeCell ref="AH126:BB126"/>
    <mergeCell ref="BC126:BH126"/>
    <mergeCell ref="B127:Q127"/>
    <mergeCell ref="R127:AG127"/>
    <mergeCell ref="AH127:BB128"/>
    <mergeCell ref="BC127:BF128"/>
    <mergeCell ref="BG127:BH128"/>
    <mergeCell ref="BM130:BO130"/>
    <mergeCell ref="B131:V131"/>
    <mergeCell ref="B132:H132"/>
    <mergeCell ref="I132:S132"/>
    <mergeCell ref="T132:AS132"/>
    <mergeCell ref="AT132:BG132"/>
    <mergeCell ref="AF130:AJ130"/>
    <mergeCell ref="AK130:AQ130"/>
    <mergeCell ref="AR130:AU130"/>
    <mergeCell ref="AV130:AZ130"/>
    <mergeCell ref="BA130:BD130"/>
    <mergeCell ref="BE130:BG130"/>
    <mergeCell ref="B130:F130"/>
    <mergeCell ref="G130:J130"/>
    <mergeCell ref="K130:O130"/>
    <mergeCell ref="P130:V130"/>
    <mergeCell ref="W130:Z130"/>
    <mergeCell ref="AA130:AE130"/>
    <mergeCell ref="B133:H133"/>
    <mergeCell ref="I133:S133"/>
    <mergeCell ref="T133:AS133"/>
    <mergeCell ref="AT133:BG133"/>
    <mergeCell ref="B134:H134"/>
    <mergeCell ref="I134:S134"/>
    <mergeCell ref="T134:AS134"/>
    <mergeCell ref="AT134:BG134"/>
    <mergeCell ref="BJ130:BL130"/>
    <mergeCell ref="S164:Y164"/>
    <mergeCell ref="Z164:AG164"/>
    <mergeCell ref="I135:W135"/>
    <mergeCell ref="X135:AS135"/>
    <mergeCell ref="AT135:BG135"/>
    <mergeCell ref="B136:H136"/>
    <mergeCell ref="I136:W136"/>
    <mergeCell ref="X136:AS136"/>
    <mergeCell ref="AT136:BG136"/>
    <mergeCell ref="AM141:AW141"/>
    <mergeCell ref="AX141:AZ141"/>
    <mergeCell ref="AH164:AN164"/>
    <mergeCell ref="AM139:AW139"/>
    <mergeCell ref="AX139:AZ139"/>
    <mergeCell ref="BA139:BG139"/>
    <mergeCell ref="B135:H135"/>
    <mergeCell ref="D157:BG157"/>
    <mergeCell ref="C148:BH148"/>
    <mergeCell ref="D149:BG149"/>
    <mergeCell ref="D151:BG151"/>
    <mergeCell ref="D152:BG152"/>
    <mergeCell ref="B140:H140"/>
    <mergeCell ref="B142:H142"/>
    <mergeCell ref="I142:X142"/>
    <mergeCell ref="AV165:BC165"/>
    <mergeCell ref="AO165:AU165"/>
    <mergeCell ref="AO168:AY168"/>
    <mergeCell ref="AZ168:BG168"/>
    <mergeCell ref="I140:X140"/>
    <mergeCell ref="Y140:AE140"/>
    <mergeCell ref="AF140:AL140"/>
    <mergeCell ref="AM140:AW140"/>
    <mergeCell ref="AX140:AZ140"/>
    <mergeCell ref="BA140:BG140"/>
    <mergeCell ref="BA141:BG141"/>
    <mergeCell ref="BD165:BG165"/>
    <mergeCell ref="D168:J168"/>
    <mergeCell ref="K168:R168"/>
    <mergeCell ref="S168:AA168"/>
    <mergeCell ref="D153:BG153"/>
    <mergeCell ref="D160:BG160"/>
    <mergeCell ref="D158:BG158"/>
    <mergeCell ref="D159:BG159"/>
    <mergeCell ref="D164:J164"/>
    <mergeCell ref="K164:R164"/>
    <mergeCell ref="D154:BG154"/>
    <mergeCell ref="D155:BG155"/>
    <mergeCell ref="D156:BG156"/>
    <mergeCell ref="Y142:AE142"/>
    <mergeCell ref="AF142:AL142"/>
    <mergeCell ref="AM142:AW142"/>
    <mergeCell ref="AX142:AZ142"/>
    <mergeCell ref="BA142:BG142"/>
    <mergeCell ref="B141:H141"/>
    <mergeCell ref="I141:X141"/>
    <mergeCell ref="Y141:AE141"/>
    <mergeCell ref="AF141:AL141"/>
    <mergeCell ref="AN181:BF181"/>
    <mergeCell ref="D173:BF173"/>
    <mergeCell ref="D174:J174"/>
    <mergeCell ref="K174:Q174"/>
    <mergeCell ref="BK28:BM28"/>
    <mergeCell ref="BN28:BO28"/>
    <mergeCell ref="B144:BG144"/>
    <mergeCell ref="B145:Q145"/>
    <mergeCell ref="R145:AL145"/>
    <mergeCell ref="AM145:AV145"/>
    <mergeCell ref="AW145:BG145"/>
    <mergeCell ref="B146:I146"/>
    <mergeCell ref="J146:AL146"/>
    <mergeCell ref="AM146:AV146"/>
    <mergeCell ref="AW146:BG146"/>
    <mergeCell ref="B137:H137"/>
    <mergeCell ref="I137:W137"/>
    <mergeCell ref="X137:AS137"/>
    <mergeCell ref="AT137:BG137"/>
    <mergeCell ref="B138:BG138"/>
    <mergeCell ref="B139:H139"/>
    <mergeCell ref="I139:X139"/>
    <mergeCell ref="Y139:AE139"/>
    <mergeCell ref="AF139:AL139"/>
    <mergeCell ref="D175:J175"/>
    <mergeCell ref="K175:U175"/>
    <mergeCell ref="V175:AA175"/>
    <mergeCell ref="AB175:AH175"/>
    <mergeCell ref="D179:U179"/>
    <mergeCell ref="AD179:BC179"/>
    <mergeCell ref="B162:B181"/>
    <mergeCell ref="D162:BG162"/>
    <mergeCell ref="AH165:AN165"/>
    <mergeCell ref="K165:AG165"/>
    <mergeCell ref="D165:J165"/>
    <mergeCell ref="BD164:BG164"/>
    <mergeCell ref="AB167:AN167"/>
    <mergeCell ref="S167:AA167"/>
    <mergeCell ref="AZ167:BG167"/>
    <mergeCell ref="AO167:AY167"/>
    <mergeCell ref="AZ166:BG166"/>
    <mergeCell ref="AO166:AY166"/>
    <mergeCell ref="K167:R167"/>
    <mergeCell ref="D167:J167"/>
    <mergeCell ref="K166:R166"/>
    <mergeCell ref="D166:J166"/>
    <mergeCell ref="D171:J171"/>
    <mergeCell ref="D181:AM181"/>
    <mergeCell ref="AI175:AM175"/>
    <mergeCell ref="AN175:AU175"/>
    <mergeCell ref="O172:T172"/>
    <mergeCell ref="D172:N172"/>
    <mergeCell ref="AB166:AN166"/>
    <mergeCell ref="S166:AA166"/>
    <mergeCell ref="D177:U177"/>
    <mergeCell ref="AD177:BC177"/>
    <mergeCell ref="D178:N178"/>
    <mergeCell ref="AD178:BC178"/>
    <mergeCell ref="R174:U174"/>
    <mergeCell ref="V174:AB174"/>
    <mergeCell ref="AC174:AG174"/>
    <mergeCell ref="AI174:AL174"/>
    <mergeCell ref="AM174:AS174"/>
    <mergeCell ref="AT174:AY174"/>
    <mergeCell ref="AZ174:BA174"/>
    <mergeCell ref="BC174:BD174"/>
    <mergeCell ref="AV175:BA175"/>
    <mergeCell ref="BB175:BC175"/>
    <mergeCell ref="BD175:BF175"/>
    <mergeCell ref="D176:BF176"/>
    <mergeCell ref="D169:BG169"/>
    <mergeCell ref="BE174:BF174"/>
    <mergeCell ref="BL1:BO1"/>
    <mergeCell ref="BB1:BC1"/>
    <mergeCell ref="AC1:AE1"/>
    <mergeCell ref="AF1:AO1"/>
    <mergeCell ref="BD1:BE1"/>
    <mergeCell ref="BF1:BG1"/>
    <mergeCell ref="BH1:BI1"/>
    <mergeCell ref="BJ1:BK1"/>
    <mergeCell ref="AQ1:AS1"/>
    <mergeCell ref="AT1:BA1"/>
  </mergeCells>
  <phoneticPr fontId="11"/>
  <conditionalFormatting sqref="BD1 BH1 BJ1 BL1 BP1:BW1">
    <cfRule type="cellIs" dxfId="72" priority="105" stopIfTrue="1" operator="equal">
      <formula>$A$1</formula>
    </cfRule>
  </conditionalFormatting>
  <conditionalFormatting sqref="J146:J147 R145 AW145:AW147">
    <cfRule type="cellIs" dxfId="71" priority="104" stopIfTrue="1" operator="equal">
      <formula>$A$4</formula>
    </cfRule>
  </conditionalFormatting>
  <conditionalFormatting sqref="AY2 BP2:BQ2 AK2 U2:AB2 I2:O2">
    <cfRule type="cellIs" dxfId="70" priority="103" stopIfTrue="1" operator="equal">
      <formula>" "</formula>
    </cfRule>
  </conditionalFormatting>
  <conditionalFormatting sqref="AC119 T23:T24 AC22:AJ24 I5 E14:AJ15">
    <cfRule type="cellIs" dxfId="69" priority="102" stopIfTrue="1" operator="equal">
      <formula>$A$18</formula>
    </cfRule>
  </conditionalFormatting>
  <conditionalFormatting sqref="I5:T6">
    <cfRule type="cellIs" dxfId="68" priority="101" stopIfTrue="1" operator="equal">
      <formula>"请选择"</formula>
    </cfRule>
  </conditionalFormatting>
  <conditionalFormatting sqref="B14:D15 AK14:AK15 AK15:BI15 AO22:BI24 C23:C25">
    <cfRule type="cellIs" dxfId="67" priority="100" stopIfTrue="1" operator="equal">
      <formula>$A$5</formula>
    </cfRule>
  </conditionalFormatting>
  <conditionalFormatting sqref="K83:Y84">
    <cfRule type="cellIs" dxfId="66" priority="99" stopIfTrue="1" operator="equal">
      <formula>$A$81</formula>
    </cfRule>
  </conditionalFormatting>
  <conditionalFormatting sqref="X135:X136 AP117:AP121 AQ117:AX118 W131:AB131 T117:AB121 AQ121:AX121 AP131:AX131">
    <cfRule type="cellIs" dxfId="65" priority="97" stopIfTrue="1" operator="equal">
      <formula>$K$9</formula>
    </cfRule>
    <cfRule type="cellIs" dxfId="64" priority="98" stopIfTrue="1" operator="equal">
      <formula>"公証書及び出生証明書と一致。与亲属关系公证书中的地址一致。"</formula>
    </cfRule>
  </conditionalFormatting>
  <conditionalFormatting sqref="AY119 AY117:BH118 K117:S120">
    <cfRule type="cellIs" dxfId="63" priority="96" stopIfTrue="1" operator="equal">
      <formula>$A$125</formula>
    </cfRule>
  </conditionalFormatting>
  <conditionalFormatting sqref="X124 AJ122:AS122 BC122:BH122 AK124 K122:T122">
    <cfRule type="cellIs" dxfId="62" priority="95" stopIfTrue="1" operator="equal">
      <formula>$A$128</formula>
    </cfRule>
  </conditionalFormatting>
  <conditionalFormatting sqref="AW129:BH129 BC127 R127:R129">
    <cfRule type="cellIs" dxfId="61" priority="94" stopIfTrue="1" operator="equal">
      <formula>$A$126</formula>
    </cfRule>
  </conditionalFormatting>
  <conditionalFormatting sqref="BD113">
    <cfRule type="cellIs" dxfId="60" priority="93" stopIfTrue="1" operator="equal">
      <formula>$BH$112</formula>
    </cfRule>
  </conditionalFormatting>
  <conditionalFormatting sqref="K117:S118 BC126:BH126 BC127:BF128">
    <cfRule type="cellIs" dxfId="59" priority="92" stopIfTrue="1" operator="equal">
      <formula>"请选择"</formula>
    </cfRule>
  </conditionalFormatting>
  <conditionalFormatting sqref="R126:AG126">
    <cfRule type="cellIs" dxfId="58" priority="89" stopIfTrue="1" operator="equal">
      <formula>$A$126</formula>
    </cfRule>
    <cfRule type="cellIs" dxfId="57" priority="90" stopIfTrue="1" operator="equal">
      <formula>"中专、职高、高中 都选择“高等学校""。 大专选择“短期大学"""</formula>
    </cfRule>
    <cfRule type="cellIs" dxfId="56" priority="91" stopIfTrue="1" operator="equal">
      <formula>"中专、职高、高中 都选择“高等学校""。 大专选择“短期大学"""</formula>
    </cfRule>
  </conditionalFormatting>
  <conditionalFormatting sqref="R127:R128">
    <cfRule type="cellIs" dxfId="55" priority="88" stopIfTrue="1" operator="equal">
      <formula>"此处填写最终学历毕业学校的全称"</formula>
    </cfRule>
  </conditionalFormatting>
  <conditionalFormatting sqref="R127:AG128">
    <cfRule type="cellIs" dxfId="54" priority="87" stopIfTrue="1" operator="equal">
      <formula>$A$127</formula>
    </cfRule>
  </conditionalFormatting>
  <conditionalFormatting sqref="R128:AG128">
    <cfRule type="cellIs" dxfId="53" priority="86" stopIfTrue="1" operator="equal">
      <formula>$A$128</formula>
    </cfRule>
  </conditionalFormatting>
  <conditionalFormatting sqref="I137:W137">
    <cfRule type="cellIs" dxfId="52" priority="84" stopIfTrue="1" operator="equal">
      <formula>"凭在职收入证明上的职务"</formula>
    </cfRule>
  </conditionalFormatting>
  <conditionalFormatting sqref="AT137:BG137">
    <cfRule type="cellIs" dxfId="51" priority="83" stopIfTrue="1" operator="equal">
      <formula>$A$136</formula>
    </cfRule>
  </conditionalFormatting>
  <conditionalFormatting sqref="B134:H134">
    <cfRule type="cellIs" dxfId="50" priority="82" stopIfTrue="1" operator="equal">
      <formula>"称呼"</formula>
    </cfRule>
  </conditionalFormatting>
  <conditionalFormatting sqref="K115:AQ116">
    <cfRule type="cellIs" dxfId="49" priority="81" stopIfTrue="1" operator="equal">
      <formula>"此处填写现在实际所住地址，可与身份证、户口簿不一致"</formula>
    </cfRule>
  </conditionalFormatting>
  <conditionalFormatting sqref="M109:BH109">
    <cfRule type="cellIs" dxfId="48" priority="80" stopIfTrue="1" operator="equal">
      <formula>$A$109</formula>
    </cfRule>
  </conditionalFormatting>
  <conditionalFormatting sqref="AC68:BA69">
    <cfRule type="cellIs" dxfId="47" priority="78" stopIfTrue="1" operator="equal">
      <formula>"请根据上面的留学理由填写暂定想学的专业"</formula>
    </cfRule>
    <cfRule type="cellIs" dxfId="46" priority="79" stopIfTrue="1" operator="equal">
      <formula>"请根据上面的留学理由填写暂定想学的专业"</formula>
    </cfRule>
  </conditionalFormatting>
  <conditionalFormatting sqref="C30:S30">
    <cfRule type="cellIs" dxfId="45" priority="77" stopIfTrue="1" operator="equal">
      <formula>"必须！需要填写日语培训校名的全称"</formula>
    </cfRule>
  </conditionalFormatting>
  <conditionalFormatting sqref="AO24:BI24">
    <cfRule type="cellIs" dxfId="44" priority="73" stopIfTrue="1" operator="equal">
      <formula>$BJ$23</formula>
    </cfRule>
    <cfRule type="cellIs" dxfId="43" priority="74" stopIfTrue="1" operator="equal">
      <formula>"请填写详细校址。参考成绩单或在其他学校开的证明上的地址"</formula>
    </cfRule>
  </conditionalFormatting>
  <conditionalFormatting sqref="D22:S22 C22:C25">
    <cfRule type="cellIs" dxfId="42" priority="72" stopIfTrue="1" operator="equal">
      <formula>$A$22</formula>
    </cfRule>
  </conditionalFormatting>
  <conditionalFormatting sqref="C23:S23">
    <cfRule type="cellIs" dxfId="41" priority="71" stopIfTrue="1" operator="equal">
      <formula>$A$23</formula>
    </cfRule>
  </conditionalFormatting>
  <conditionalFormatting sqref="C24:S25">
    <cfRule type="cellIs" dxfId="40" priority="70" stopIfTrue="1" operator="equal">
      <formula>$A$24</formula>
    </cfRule>
  </conditionalFormatting>
  <conditionalFormatting sqref="T22:AB22">
    <cfRule type="cellIs" dxfId="39" priority="69" stopIfTrue="1" operator="equal">
      <formula>"未满6周岁或超过8周岁读小学者需要小学证明或写说明"</formula>
    </cfRule>
  </conditionalFormatting>
  <conditionalFormatting sqref="AC24:AJ24">
    <cfRule type="cellIs" dxfId="38" priority="68" stopIfTrue="1" operator="equal">
      <formula>$BJ$24</formula>
    </cfRule>
  </conditionalFormatting>
  <conditionalFormatting sqref="AO22:BI24">
    <cfRule type="cellIs" dxfId="37" priority="67" stopIfTrue="1" operator="equal">
      <formula>"请填写详细校址"</formula>
    </cfRule>
  </conditionalFormatting>
  <conditionalFormatting sqref="K9">
    <cfRule type="cellIs" dxfId="36" priority="66" stopIfTrue="1" operator="equal">
      <formula>$A$9</formula>
    </cfRule>
  </conditionalFormatting>
  <conditionalFormatting sqref="Z14:AJ15">
    <cfRule type="cellIs" dxfId="35" priority="65" stopIfTrue="1" operator="equal">
      <formula>"经济担保人的话，与在职证明上的职务相同"</formula>
    </cfRule>
  </conditionalFormatting>
  <conditionalFormatting sqref="AK14:AK15 AK15:BI15">
    <cfRule type="cellIs" dxfId="34" priority="64" stopIfTrue="1" operator="equal">
      <formula>$BJ$14</formula>
    </cfRule>
  </conditionalFormatting>
  <conditionalFormatting sqref="AK14:AK15">
    <cfRule type="cellIs" dxfId="33" priority="63" stopIfTrue="1" operator="equal">
      <formula>$BJ$13</formula>
    </cfRule>
  </conditionalFormatting>
  <conditionalFormatting sqref="AD5:AS6">
    <cfRule type="cellIs" dxfId="32" priority="62" stopIfTrue="1" operator="equal">
      <formula>"姓与名之间加空格"</formula>
    </cfRule>
  </conditionalFormatting>
  <conditionalFormatting sqref="BA5:BH6">
    <cfRule type="cellIs" dxfId="31" priority="61" stopIfTrue="1" operator="equal">
      <formula>"请参考护照，逗号可去掉"</formula>
    </cfRule>
  </conditionalFormatting>
  <conditionalFormatting sqref="X137:AS137">
    <cfRule type="cellIs" dxfId="30" priority="60" stopIfTrue="1" operator="equal">
      <formula>$BH$137</formula>
    </cfRule>
  </conditionalFormatting>
  <conditionalFormatting sqref="C25:S25">
    <cfRule type="cellIs" dxfId="29" priority="59" stopIfTrue="1" operator="equal">
      <formula>$A$25</formula>
    </cfRule>
  </conditionalFormatting>
  <conditionalFormatting sqref="K113:S114">
    <cfRule type="cellIs" dxfId="28" priority="58" stopIfTrue="1" operator="equal">
      <formula>$A$113</formula>
    </cfRule>
  </conditionalFormatting>
  <conditionalFormatting sqref="T30:AB30">
    <cfRule type="cellIs" dxfId="27" priority="57" stopIfTrue="1" operator="equal">
      <formula>$A$30</formula>
    </cfRule>
  </conditionalFormatting>
  <conditionalFormatting sqref="AU107:BH107">
    <cfRule type="cellIs" dxfId="26" priority="56" stopIfTrue="1" operator="equal">
      <formula>$BI$107</formula>
    </cfRule>
  </conditionalFormatting>
  <conditionalFormatting sqref="T123:Y123">
    <cfRule type="cellIs" dxfId="25" priority="55" stopIfTrue="1" operator="equal">
      <formula>$A$123</formula>
    </cfRule>
  </conditionalFormatting>
  <conditionalFormatting sqref="K107:T107">
    <cfRule type="expression" dxfId="24" priority="42">
      <formula>$K$107=$A$107</formula>
    </cfRule>
  </conditionalFormatting>
  <conditionalFormatting sqref="AO164:AU164 BD164:BG164">
    <cfRule type="cellIs" dxfId="23" priority="34" operator="equal">
      <formula>"未填写"</formula>
    </cfRule>
    <cfRule type="cellIs" dxfId="22" priority="39" operator="equal">
      <formula>"请选择性别"</formula>
    </cfRule>
  </conditionalFormatting>
  <conditionalFormatting sqref="AO165:AU165">
    <cfRule type="cellIs" dxfId="21" priority="33" operator="equal">
      <formula>"未选择"</formula>
    </cfRule>
  </conditionalFormatting>
  <conditionalFormatting sqref="K164:R164 K165:AG165 K166:R168 AB167:AN168 Z170:AG170 AZ166:BG168 AO170:BG170 BN171:BN172 AB171:AN172 K170:R171 AZ171:BG172 O172">
    <cfRule type="cellIs" dxfId="20" priority="32" operator="equal">
      <formula>"未填写"</formula>
    </cfRule>
  </conditionalFormatting>
  <conditionalFormatting sqref="B137:H137">
    <cfRule type="cellIs" dxfId="19" priority="15" stopIfTrue="1" operator="equal">
      <formula>$A$137</formula>
    </cfRule>
  </conditionalFormatting>
  <conditionalFormatting sqref="Z164:AG164">
    <cfRule type="containsText" dxfId="18" priority="8" operator="containsText" text="未填写">
      <formula>NOT(ISERROR(SEARCH("未填写",Z164)))</formula>
    </cfRule>
    <cfRule type="cellIs" dxfId="17" priority="9" stopIfTrue="1" operator="equal">
      <formula>$A$18</formula>
    </cfRule>
  </conditionalFormatting>
  <conditionalFormatting sqref="BD165:BG165">
    <cfRule type="containsText" dxfId="16" priority="7" operator="containsText" text="未填写">
      <formula>NOT(ISERROR(SEARCH("未填写",BD165)))</formula>
    </cfRule>
  </conditionalFormatting>
  <conditionalFormatting sqref="AG37:AI37 D41:N41 Q41:AA41 AC41:BI41">
    <cfRule type="expression" dxfId="15" priority="6">
      <formula>$BN$37=TRUE</formula>
    </cfRule>
  </conditionalFormatting>
  <conditionalFormatting sqref="AB166:AN166">
    <cfRule type="cellIs" dxfId="14" priority="1" operator="equal">
      <formula>"未填写"</formula>
    </cfRule>
  </conditionalFormatting>
  <dataValidations count="36">
    <dataValidation type="list" allowBlank="1" showInputMessage="1" showErrorMessage="1" sqref="BD113 T123">
      <formula1>"有（YES）,無（NO）"</formula1>
    </dataValidation>
    <dataValidation type="list" allowBlank="1" showInputMessage="1" showErrorMessage="1" sqref="X188">
      <formula1>"Yes,No"</formula1>
    </dataValidation>
    <dataValidation type="list" allowBlank="1" showInputMessage="1" showErrorMessage="1" sqref="AX141:AZ142">
      <formula1>$BH$141:$BH$142</formula1>
    </dataValidation>
    <dataValidation type="list" allowBlank="1" sqref="I5:T6">
      <formula1>"中   国,ネパール,ベトナム,インド"</formula1>
    </dataValidation>
    <dataValidation type="list" allowBlank="1" showInputMessage="1" showErrorMessage="1" sqref="AK30:AN31">
      <formula1>" (预定) expected"</formula1>
    </dataValidation>
    <dataValidation type="list" allowBlank="1" sqref="K122">
      <formula1>"日本語能力試験,J.TEST,NAT-TEST,BJT・JLRT,STBJ,TOPJ,,GNK"</formula1>
    </dataValidation>
    <dataValidation type="list" allowBlank="1" sqref="BC127">
      <formula1>"11,12,13,14,15,16,17,18,19,20"</formula1>
    </dataValidation>
    <dataValidation type="list" allowBlank="1" showInputMessage="1" sqref="BC126:BH126">
      <formula1>"卒業,在学中,休学中,中退"</formula1>
    </dataValidation>
    <dataValidation type="list" allowBlank="1" showInputMessage="1" showErrorMessage="1" sqref="U66 AC66 AL66 AS66">
      <formula1>"□,■"</formula1>
    </dataValidation>
    <dataValidation type="list" allowBlank="1" sqref="AK124">
      <formula1>"已有,已申请/未到,未申请"</formula1>
    </dataValidation>
    <dataValidation allowBlank="1" showInputMessage="1" sqref="BH7"/>
    <dataValidation showInputMessage="1" sqref="B16:D18"/>
    <dataValidation type="list" allowBlank="1" sqref="S3:U3 T117:T118 X135">
      <formula1>"留学準備中,職員,学  生,教師"</formula1>
    </dataValidation>
    <dataValidation type="list" allowBlank="1" showInputMessage="1" sqref="V3:Z3 R126:AG126">
      <formula1>"高等学校,短期大学,大学,大学院（修士）,大学院（博士）"</formula1>
    </dataValidation>
    <dataValidation type="list" allowBlank="1" showInputMessage="1" showErrorMessage="1" sqref="R3">
      <formula1>"１.３,１.６,１.９,２"</formula1>
    </dataValidation>
    <dataValidation type="list" allowBlank="1" showInputMessage="1" showErrorMessage="1" sqref="P3">
      <formula1>"1年3ヶ月,1年6ヶ月,1年9ヶ月,2年"</formula1>
    </dataValidation>
    <dataValidation type="list" allowBlank="1" showInputMessage="1" showErrorMessage="1" sqref="AK24:AN26">
      <formula1>" (予定) expected"</formula1>
    </dataValidation>
    <dataValidation type="list" allowBlank="1" sqref="K117:S118">
      <formula1>"留学準備中,職員,学  生,教師,銀行員"</formula1>
    </dataValidation>
    <dataValidation type="list" allowBlank="1" showInputMessage="1" promptTitle="签证" prompt="旅游的一般是「短期滞在」，探亲的是「親族訪問」" sqref="AC41:AO41">
      <formula1>"短期滞在"</formula1>
    </dataValidation>
    <dataValidation imeMode="off" allowBlank="1" showInputMessage="1" prompt="请填写护照上体现的进入日本的实际日期" sqref="D41:N41"/>
    <dataValidation imeMode="off" allowBlank="1" showInputMessage="1" prompt="请填写护照上体现的离开日本的实际日期" sqref="Q41:AA41"/>
    <dataValidation allowBlank="1" showInputMessage="1" showErrorMessage="1" promptTitle="参考" prompt="留学考察、日本文化体验、游学、观光旅游等" sqref="AP41:BI41"/>
    <dataValidation allowBlank="1" showInputMessage="1" showErrorMessage="1" promptTitle="有来过的请填写来日的总次数" prompt="并在下面根据护照准确填写最后的两次出入日本境的日期。_x000a_并在入学愿书上填上护照号码和有效期。_x000a_" sqref="AG37:AI37"/>
    <dataValidation allowBlank="1" showInputMessage="1" showErrorMessage="1" promptTitle="是经济担保人的话" prompt="需与在职证明上的职务相同" sqref="Z14:AJ14"/>
    <dataValidation allowBlank="1" showInputMessage="1" showErrorMessage="1" promptTitle="经济担保人的话" prompt="需与在职证明上的职务相同" sqref="Z15:AJ15"/>
    <dataValidation allowBlank="1" showInputMessage="1" showErrorMessage="1" promptTitle="离异或已故，也请尽量填写。" prompt="在入管局有档案的请一定要告知相关老师，否则后果自负！" sqref="E14:P15"/>
    <dataValidation allowBlank="1" showInputMessage="1" showErrorMessage="1" promptTitle="已故或离异的可以不填" prompt="用空格即可去掉黄色" sqref="Q14:Y14"/>
    <dataValidation allowBlank="1" showInputMessage="1" showErrorMessage="1" promptTitle="已故或离异的可以不填用" prompt="空格即可去掉黄色" sqref="Q15:Y15"/>
    <dataValidation showInputMessage="1" promptTitle="填入管局没有档案的“父”或“养父”" prompt="入管局有档案者，请务必通知相关老师" sqref="B14:D15"/>
    <dataValidation allowBlank="1" showInputMessage="1" showErrorMessage="1" promptTitle="请填写现住址，即现在住在哪就填哪，暂住地也行" prompt="注意！_x000a_工作单位在其他地区的也请填写单位附近的暂住地址，比如公司宿舍的地址。_x000a__x000a_已故或离异者请在这里填“已故”或“离异”，且职业栏可空着。" sqref="AK14:AK15"/>
    <dataValidation allowBlank="1" showInputMessage="1" showErrorMessage="1" promptTitle="请填写详细校址" prompt="参考网上公布的地址" sqref="BR22"/>
    <dataValidation allowBlank="1" showInputMessage="1" showErrorMessage="1" promptTitle="高中的毕业时间" prompt="填写毕业证书或预毕业证明上的时间，_x000a_应届生请在后面格选择“预定”" sqref="AC24:AJ24"/>
    <dataValidation allowBlank="1" showInputMessage="1" showErrorMessage="1" promptTitle="请一定要填全称" prompt="可参考学校官网" sqref="C22:S22"/>
    <dataValidation allowBlank="1" showInputMessage="1" showErrorMessage="1" promptTitle="请一定要填校名的全称" prompt="可参考学校官网" sqref="C23:S23"/>
    <dataValidation allowBlank="1" showInputMessage="1" showErrorMessage="1" promptTitle="请一定要填校名的全称" prompt="可参考毕业证书或在学证明" sqref="C24:S25"/>
    <dataValidation allowBlank="1" showInputMessage="1" showErrorMessage="1" promptTitle="大写拼音。姓与名之间半角空格" prompt="音请参考护照_x000a_特别是‘lv’、‘lyu’等字_x000a_" sqref="BA5:BH6"/>
  </dataValidations>
  <hyperlinks>
    <hyperlink ref="BP3" location="'履及その他Personal records'!K119" display="'履及その他Personal records'!K119"/>
  </hyperlinks>
  <pageMargins left="0.62992125984251968" right="0.15748031496062992" top="0.47244094488188981" bottom="0.15748031496062992" header="0.19685039370078741" footer="0.15748031496062992"/>
  <pageSetup paperSize="9" scale="76" fitToHeight="4" orientation="portrait" r:id="rId1"/>
  <headerFooter alignWithMargins="0">
    <oddFooter>&amp;R&amp;"Freestyle Script,斜体"New format from July 2020</oddFooter>
  </headerFooter>
  <rowBreaks count="4" manualBreakCount="4">
    <brk id="43" min="1" max="61" man="1"/>
    <brk id="76" min="1" max="61" man="1"/>
    <brk id="110" min="1" max="61" man="1"/>
    <brk id="147" min="1" max="61" man="1"/>
  </rowBreaks>
  <ignoredErrors>
    <ignoredError sqref="K117 BA5" unlockedFormula="1"/>
    <ignoredError sqref="B41 B35:B3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111">
              <controlPr defaultSize="0" autoFill="0" autoLine="0" autoPict="0">
                <anchor moveWithCells="1">
                  <from>
                    <xdr:col>29</xdr:col>
                    <xdr:colOff>47625</xdr:colOff>
                    <xdr:row>6</xdr:row>
                    <xdr:rowOff>76200</xdr:rowOff>
                  </from>
                  <to>
                    <xdr:col>34</xdr:col>
                    <xdr:colOff>38100</xdr:colOff>
                    <xdr:row>7</xdr:row>
                    <xdr:rowOff>0</xdr:rowOff>
                  </to>
                </anchor>
              </controlPr>
            </control>
          </mc:Choice>
        </mc:AlternateContent>
        <mc:AlternateContent xmlns:mc="http://schemas.openxmlformats.org/markup-compatibility/2006">
          <mc:Choice Requires="x14">
            <control shapeId="4098" r:id="rId5" name="Check Box 8">
              <controlPr defaultSize="0" autoFill="0" autoLine="0" autoPict="0">
                <anchor moveWithCells="1">
                  <from>
                    <xdr:col>35</xdr:col>
                    <xdr:colOff>19050</xdr:colOff>
                    <xdr:row>6</xdr:row>
                    <xdr:rowOff>76200</xdr:rowOff>
                  </from>
                  <to>
                    <xdr:col>39</xdr:col>
                    <xdr:colOff>76200</xdr:colOff>
                    <xdr:row>7</xdr:row>
                    <xdr:rowOff>0</xdr:rowOff>
                  </to>
                </anchor>
              </controlPr>
            </control>
          </mc:Choice>
        </mc:AlternateContent>
        <mc:AlternateContent xmlns:mc="http://schemas.openxmlformats.org/markup-compatibility/2006">
          <mc:Choice Requires="x14">
            <control shapeId="4099" r:id="rId6" name="Check Box 9">
              <controlPr defaultSize="0" autoFill="0" autoLine="0" autoPict="0">
                <anchor moveWithCells="1">
                  <from>
                    <xdr:col>53</xdr:col>
                    <xdr:colOff>123825</xdr:colOff>
                    <xdr:row>6</xdr:row>
                    <xdr:rowOff>66675</xdr:rowOff>
                  </from>
                  <to>
                    <xdr:col>56</xdr:col>
                    <xdr:colOff>0</xdr:colOff>
                    <xdr:row>6</xdr:row>
                    <xdr:rowOff>342900</xdr:rowOff>
                  </to>
                </anchor>
              </controlPr>
            </control>
          </mc:Choice>
        </mc:AlternateContent>
        <mc:AlternateContent xmlns:mc="http://schemas.openxmlformats.org/markup-compatibility/2006">
          <mc:Choice Requires="x14">
            <control shapeId="4100" r:id="rId7" name="Check Box 10">
              <controlPr defaultSize="0" autoFill="0" autoLine="0" autoPict="0">
                <anchor moveWithCells="1">
                  <from>
                    <xdr:col>56</xdr:col>
                    <xdr:colOff>123825</xdr:colOff>
                    <xdr:row>6</xdr:row>
                    <xdr:rowOff>66675</xdr:rowOff>
                  </from>
                  <to>
                    <xdr:col>59</xdr:col>
                    <xdr:colOff>114300</xdr:colOff>
                    <xdr:row>6</xdr:row>
                    <xdr:rowOff>342900</xdr:rowOff>
                  </to>
                </anchor>
              </controlPr>
            </control>
          </mc:Choice>
        </mc:AlternateContent>
        <mc:AlternateContent xmlns:mc="http://schemas.openxmlformats.org/markup-compatibility/2006">
          <mc:Choice Requires="x14">
            <control shapeId="4101" r:id="rId8" name="Check Box 11">
              <controlPr defaultSize="0" autoFill="0" autoLine="0" autoPict="0">
                <anchor moveWithCells="1">
                  <from>
                    <xdr:col>12</xdr:col>
                    <xdr:colOff>19050</xdr:colOff>
                    <xdr:row>36</xdr:row>
                    <xdr:rowOff>152400</xdr:rowOff>
                  </from>
                  <to>
                    <xdr:col>14</xdr:col>
                    <xdr:colOff>38100</xdr:colOff>
                    <xdr:row>37</xdr:row>
                    <xdr:rowOff>47625</xdr:rowOff>
                  </to>
                </anchor>
              </controlPr>
            </control>
          </mc:Choice>
        </mc:AlternateContent>
        <mc:AlternateContent xmlns:mc="http://schemas.openxmlformats.org/markup-compatibility/2006">
          <mc:Choice Requires="x14">
            <control shapeId="4102" r:id="rId9" name="Check Box 12">
              <controlPr defaultSize="0" autoFill="0" autoLine="0" autoPict="0">
                <anchor moveWithCells="1">
                  <from>
                    <xdr:col>18</xdr:col>
                    <xdr:colOff>0</xdr:colOff>
                    <xdr:row>36</xdr:row>
                    <xdr:rowOff>161925</xdr:rowOff>
                  </from>
                  <to>
                    <xdr:col>21</xdr:col>
                    <xdr:colOff>9525</xdr:colOff>
                    <xdr:row>37</xdr:row>
                    <xdr:rowOff>57150</xdr:rowOff>
                  </to>
                </anchor>
              </controlPr>
            </control>
          </mc:Choice>
        </mc:AlternateContent>
        <mc:AlternateContent xmlns:mc="http://schemas.openxmlformats.org/markup-compatibility/2006">
          <mc:Choice Requires="x14">
            <control shapeId="4103" r:id="rId10" name="Check Box 13">
              <controlPr defaultSize="0" autoFill="0" autoLine="0" autoPict="0">
                <anchor moveWithCells="1">
                  <from>
                    <xdr:col>37</xdr:col>
                    <xdr:colOff>28575</xdr:colOff>
                    <xdr:row>82</xdr:row>
                    <xdr:rowOff>85725</xdr:rowOff>
                  </from>
                  <to>
                    <xdr:col>42</xdr:col>
                    <xdr:colOff>19050</xdr:colOff>
                    <xdr:row>83</xdr:row>
                    <xdr:rowOff>57150</xdr:rowOff>
                  </to>
                </anchor>
              </controlPr>
            </control>
          </mc:Choice>
        </mc:AlternateContent>
        <mc:AlternateContent xmlns:mc="http://schemas.openxmlformats.org/markup-compatibility/2006">
          <mc:Choice Requires="x14">
            <control shapeId="4104" r:id="rId11" name="Check Box 14">
              <controlPr defaultSize="0" autoFill="0" autoLine="0" autoPict="0">
                <anchor moveWithCells="1">
                  <from>
                    <xdr:col>44</xdr:col>
                    <xdr:colOff>95250</xdr:colOff>
                    <xdr:row>82</xdr:row>
                    <xdr:rowOff>85725</xdr:rowOff>
                  </from>
                  <to>
                    <xdr:col>53</xdr:col>
                    <xdr:colOff>38100</xdr:colOff>
                    <xdr:row>83</xdr:row>
                    <xdr:rowOff>57150</xdr:rowOff>
                  </to>
                </anchor>
              </controlPr>
            </control>
          </mc:Choice>
        </mc:AlternateContent>
        <mc:AlternateContent xmlns:mc="http://schemas.openxmlformats.org/markup-compatibility/2006">
          <mc:Choice Requires="x14">
            <control shapeId="4105" r:id="rId12" name="Check Box 15">
              <controlPr defaultSize="0" autoFill="0" autoLine="0" autoPict="0">
                <anchor moveWithCells="1">
                  <from>
                    <xdr:col>1</xdr:col>
                    <xdr:colOff>19050</xdr:colOff>
                    <xdr:row>87</xdr:row>
                    <xdr:rowOff>47625</xdr:rowOff>
                  </from>
                  <to>
                    <xdr:col>7</xdr:col>
                    <xdr:colOff>38100</xdr:colOff>
                    <xdr:row>88</xdr:row>
                    <xdr:rowOff>9525</xdr:rowOff>
                  </to>
                </anchor>
              </controlPr>
            </control>
          </mc:Choice>
        </mc:AlternateContent>
        <mc:AlternateContent xmlns:mc="http://schemas.openxmlformats.org/markup-compatibility/2006">
          <mc:Choice Requires="x14">
            <control shapeId="4106" r:id="rId13" name="Check Box 16">
              <controlPr defaultSize="0" autoFill="0" autoLine="0" autoPict="0">
                <anchor moveWithCells="1">
                  <from>
                    <xdr:col>8</xdr:col>
                    <xdr:colOff>66675</xdr:colOff>
                    <xdr:row>87</xdr:row>
                    <xdr:rowOff>47625</xdr:rowOff>
                  </from>
                  <to>
                    <xdr:col>14</xdr:col>
                    <xdr:colOff>133350</xdr:colOff>
                    <xdr:row>88</xdr:row>
                    <xdr:rowOff>9525</xdr:rowOff>
                  </to>
                </anchor>
              </controlPr>
            </control>
          </mc:Choice>
        </mc:AlternateContent>
        <mc:AlternateContent xmlns:mc="http://schemas.openxmlformats.org/markup-compatibility/2006">
          <mc:Choice Requires="x14">
            <control shapeId="4107" r:id="rId14" name="Check Box 17">
              <controlPr defaultSize="0" autoFill="0" autoLine="0" autoPict="0">
                <anchor moveWithCells="1">
                  <from>
                    <xdr:col>24</xdr:col>
                    <xdr:colOff>38100</xdr:colOff>
                    <xdr:row>87</xdr:row>
                    <xdr:rowOff>47625</xdr:rowOff>
                  </from>
                  <to>
                    <xdr:col>31</xdr:col>
                    <xdr:colOff>85725</xdr:colOff>
                    <xdr:row>88</xdr:row>
                    <xdr:rowOff>9525</xdr:rowOff>
                  </to>
                </anchor>
              </controlPr>
            </control>
          </mc:Choice>
        </mc:AlternateContent>
        <mc:AlternateContent xmlns:mc="http://schemas.openxmlformats.org/markup-compatibility/2006">
          <mc:Choice Requires="x14">
            <control shapeId="4108" r:id="rId15" name="Check Box 18">
              <controlPr defaultSize="0" autoFill="0" autoLine="0" autoPict="0">
                <anchor moveWithCells="1">
                  <from>
                    <xdr:col>31</xdr:col>
                    <xdr:colOff>152400</xdr:colOff>
                    <xdr:row>87</xdr:row>
                    <xdr:rowOff>47625</xdr:rowOff>
                  </from>
                  <to>
                    <xdr:col>41</xdr:col>
                    <xdr:colOff>57150</xdr:colOff>
                    <xdr:row>88</xdr:row>
                    <xdr:rowOff>9525</xdr:rowOff>
                  </to>
                </anchor>
              </controlPr>
            </control>
          </mc:Choice>
        </mc:AlternateContent>
        <mc:AlternateContent xmlns:mc="http://schemas.openxmlformats.org/markup-compatibility/2006">
          <mc:Choice Requires="x14">
            <control shapeId="4109" r:id="rId16" name="Check Box 19">
              <controlPr defaultSize="0" autoFill="0" autoLine="0" autoPict="0">
                <anchor moveWithCells="1">
                  <from>
                    <xdr:col>1</xdr:col>
                    <xdr:colOff>47625</xdr:colOff>
                    <xdr:row>88</xdr:row>
                    <xdr:rowOff>66675</xdr:rowOff>
                  </from>
                  <to>
                    <xdr:col>14</xdr:col>
                    <xdr:colOff>0</xdr:colOff>
                    <xdr:row>89</xdr:row>
                    <xdr:rowOff>0</xdr:rowOff>
                  </to>
                </anchor>
              </controlPr>
            </control>
          </mc:Choice>
        </mc:AlternateContent>
        <mc:AlternateContent xmlns:mc="http://schemas.openxmlformats.org/markup-compatibility/2006">
          <mc:Choice Requires="x14">
            <control shapeId="4110" r:id="rId17" name="Check Box 20">
              <controlPr defaultSize="0" autoFill="0" autoLine="0" autoPict="0">
                <anchor moveWithCells="1">
                  <from>
                    <xdr:col>16</xdr:col>
                    <xdr:colOff>95250</xdr:colOff>
                    <xdr:row>87</xdr:row>
                    <xdr:rowOff>57150</xdr:rowOff>
                  </from>
                  <to>
                    <xdr:col>23</xdr:col>
                    <xdr:colOff>85725</xdr:colOff>
                    <xdr:row>88</xdr:row>
                    <xdr:rowOff>0</xdr:rowOff>
                  </to>
                </anchor>
              </controlPr>
            </control>
          </mc:Choice>
        </mc:AlternateContent>
        <mc:AlternateContent xmlns:mc="http://schemas.openxmlformats.org/markup-compatibility/2006">
          <mc:Choice Requires="x14">
            <control shapeId="4111" r:id="rId18" name="Check Box 39">
              <controlPr defaultSize="0" autoFill="0" autoLine="0" autoPict="0">
                <anchor moveWithCells="1">
                  <from>
                    <xdr:col>41</xdr:col>
                    <xdr:colOff>171450</xdr:colOff>
                    <xdr:row>87</xdr:row>
                    <xdr:rowOff>47625</xdr:rowOff>
                  </from>
                  <to>
                    <xdr:col>52</xdr:col>
                    <xdr:colOff>38100</xdr:colOff>
                    <xdr:row>88</xdr:row>
                    <xdr:rowOff>19050</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53</xdr:col>
                    <xdr:colOff>57150</xdr:colOff>
                    <xdr:row>87</xdr:row>
                    <xdr:rowOff>47625</xdr:rowOff>
                  </from>
                  <to>
                    <xdr:col>60</xdr:col>
                    <xdr:colOff>123825</xdr:colOff>
                    <xdr:row>88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H22"/>
  <sheetViews>
    <sheetView showGridLines="0" zoomScale="145" zoomScaleNormal="145" zoomScaleSheetLayoutView="100" workbookViewId="0">
      <selection activeCell="BH5" sqref="BH5"/>
    </sheetView>
  </sheetViews>
  <sheetFormatPr defaultColWidth="2.25" defaultRowHeight="40.5" customHeight="1"/>
  <cols>
    <col min="1" max="1" width="4.875" style="7" customWidth="1"/>
    <col min="2" max="3" width="2.25" style="6" customWidth="1"/>
    <col min="4" max="50" width="1.75" style="6" customWidth="1"/>
    <col min="51" max="51" width="3.25" style="6" customWidth="1"/>
    <col min="52" max="53" width="1.75" style="6" customWidth="1"/>
    <col min="54" max="16384" width="2.25" style="6"/>
  </cols>
  <sheetData>
    <row r="1" spans="1:60" ht="33.75" customHeight="1">
      <c r="A1" s="1199" t="s">
        <v>38</v>
      </c>
      <c r="B1" s="1199"/>
      <c r="C1" s="1199"/>
      <c r="D1" s="1199"/>
      <c r="E1" s="1199"/>
      <c r="F1" s="1199"/>
      <c r="G1" s="1199"/>
      <c r="H1" s="1199"/>
      <c r="I1" s="1199"/>
      <c r="J1" s="1199"/>
      <c r="K1" s="1199"/>
      <c r="L1" s="1199"/>
      <c r="M1" s="1199"/>
      <c r="N1" s="1199"/>
      <c r="O1" s="1203" t="s">
        <v>512</v>
      </c>
      <c r="P1" s="1204"/>
      <c r="Q1" s="1204"/>
      <c r="R1" s="1204"/>
      <c r="S1" s="1204"/>
      <c r="T1" s="1204"/>
      <c r="U1" s="1204"/>
      <c r="V1" s="1204"/>
      <c r="W1" s="1204"/>
      <c r="X1" s="1204"/>
      <c r="Y1" s="1204"/>
      <c r="Z1" s="1204"/>
      <c r="AA1" s="1204"/>
      <c r="AB1" s="1204"/>
      <c r="AC1" s="1204"/>
      <c r="AD1" s="1204"/>
      <c r="AE1" s="1204"/>
      <c r="AF1" s="1204"/>
      <c r="AG1" s="1204"/>
      <c r="AH1" s="1204"/>
      <c r="AI1" s="1204"/>
      <c r="AJ1" s="1204"/>
      <c r="AK1" s="1204"/>
      <c r="AL1" s="1204"/>
      <c r="AM1" s="1204"/>
      <c r="AN1" s="1204"/>
      <c r="AO1" s="1204"/>
      <c r="AP1" s="1204"/>
      <c r="AQ1" s="1204"/>
      <c r="AR1" s="1204"/>
      <c r="AS1" s="1204"/>
      <c r="AT1" s="1204"/>
      <c r="AU1" s="1204"/>
      <c r="AV1" s="1204"/>
      <c r="AW1" s="1204"/>
      <c r="AX1" s="1204"/>
      <c r="AY1" s="1204"/>
      <c r="AZ1" s="1204"/>
      <c r="BA1" s="1204"/>
      <c r="BB1" s="22"/>
      <c r="BC1" s="22"/>
      <c r="BD1" s="22"/>
      <c r="BE1"/>
    </row>
    <row r="2" spans="1:60" ht="29.25" customHeight="1">
      <c r="A2" s="21"/>
      <c r="B2" s="1200" t="s">
        <v>331</v>
      </c>
      <c r="C2" s="1201"/>
      <c r="D2" s="1202" t="s">
        <v>39</v>
      </c>
      <c r="E2" s="1202"/>
      <c r="F2" s="1202"/>
      <c r="G2" s="1202"/>
      <c r="H2" s="1202"/>
      <c r="I2" s="1202"/>
      <c r="J2" s="1202"/>
      <c r="K2" s="1202"/>
      <c r="L2" s="1202"/>
      <c r="M2" s="1202"/>
      <c r="N2" s="1202"/>
      <c r="O2" s="1202"/>
      <c r="P2" s="1202" t="s">
        <v>499</v>
      </c>
      <c r="Q2" s="1202"/>
      <c r="R2" s="1202"/>
      <c r="S2" s="1202"/>
      <c r="T2" s="1202"/>
      <c r="U2" s="1202"/>
      <c r="V2" s="1202"/>
      <c r="W2" s="1202"/>
      <c r="X2" s="1202"/>
      <c r="Y2" s="1202"/>
      <c r="Z2" s="1202"/>
      <c r="AA2" s="1202"/>
      <c r="AB2" s="1202"/>
      <c r="AC2" s="1202"/>
      <c r="AD2" s="1202"/>
      <c r="AE2" s="1202"/>
      <c r="AF2" s="1202"/>
      <c r="AG2" s="1202"/>
      <c r="AH2" s="1202"/>
      <c r="AI2" s="1202"/>
      <c r="AJ2" s="1202"/>
      <c r="AK2" s="1202"/>
      <c r="AL2" s="1202"/>
      <c r="AM2" s="1202"/>
      <c r="AN2" s="1202"/>
      <c r="AO2" s="1202"/>
      <c r="AP2" s="1202"/>
      <c r="AQ2" s="1202"/>
      <c r="AR2" s="1202"/>
      <c r="AS2" s="1202"/>
      <c r="AT2" s="1202"/>
      <c r="AU2" s="1202"/>
      <c r="AV2" s="1202"/>
      <c r="AW2" s="1202"/>
      <c r="AX2" s="1202"/>
      <c r="AY2" s="1202"/>
      <c r="AZ2" s="1202"/>
      <c r="BA2" s="1202"/>
      <c r="BB2"/>
      <c r="BC2"/>
      <c r="BD2"/>
      <c r="BE2"/>
    </row>
    <row r="3" spans="1:60" ht="27.6" customHeight="1">
      <c r="A3" s="24">
        <v>1</v>
      </c>
      <c r="B3" s="1185"/>
      <c r="C3" s="1185"/>
      <c r="D3" s="1191" t="s">
        <v>508</v>
      </c>
      <c r="E3" s="1191"/>
      <c r="F3" s="1191"/>
      <c r="G3" s="1191"/>
      <c r="H3" s="1191"/>
      <c r="I3" s="1191"/>
      <c r="J3" s="1191"/>
      <c r="K3" s="1191"/>
      <c r="L3" s="1191"/>
      <c r="M3" s="1191"/>
      <c r="N3" s="1191"/>
      <c r="O3" s="1191"/>
      <c r="P3" s="1205" t="s">
        <v>497</v>
      </c>
      <c r="Q3" s="1205"/>
      <c r="R3" s="1205"/>
      <c r="S3" s="1205"/>
      <c r="T3" s="1205"/>
      <c r="U3" s="1205"/>
      <c r="V3" s="1205"/>
      <c r="W3" s="1205"/>
      <c r="X3" s="1205"/>
      <c r="Y3" s="1205"/>
      <c r="Z3" s="1205"/>
      <c r="AA3" s="1205"/>
      <c r="AB3" s="1205"/>
      <c r="AC3" s="1205"/>
      <c r="AD3" s="1205"/>
      <c r="AE3" s="1205"/>
      <c r="AF3" s="1205"/>
      <c r="AG3" s="1205"/>
      <c r="AH3" s="1205"/>
      <c r="AI3" s="1205"/>
      <c r="AJ3" s="1205"/>
      <c r="AK3" s="1205"/>
      <c r="AL3" s="1205"/>
      <c r="AM3" s="1205"/>
      <c r="AN3" s="1205"/>
      <c r="AO3" s="1205"/>
      <c r="AP3" s="1205"/>
      <c r="AQ3" s="1205"/>
      <c r="AR3" s="1205"/>
      <c r="AS3" s="1205"/>
      <c r="AT3" s="1205"/>
      <c r="AU3" s="1205"/>
      <c r="AV3" s="1205"/>
      <c r="AW3" s="1205"/>
      <c r="AX3" s="1205"/>
      <c r="AY3" s="1205"/>
      <c r="AZ3" s="1205"/>
      <c r="BA3" s="1205"/>
      <c r="BB3"/>
      <c r="BC3"/>
      <c r="BD3"/>
      <c r="BE3"/>
    </row>
    <row r="4" spans="1:60" ht="45" customHeight="1">
      <c r="A4" s="24">
        <v>2</v>
      </c>
      <c r="B4" s="1185"/>
      <c r="C4" s="1185"/>
      <c r="D4" s="1190" t="s">
        <v>45</v>
      </c>
      <c r="E4" s="1190"/>
      <c r="F4" s="1190"/>
      <c r="G4" s="1190"/>
      <c r="H4" s="1190"/>
      <c r="I4" s="1190"/>
      <c r="J4" s="1190"/>
      <c r="K4" s="1190"/>
      <c r="L4" s="1190"/>
      <c r="M4" s="1190"/>
      <c r="N4" s="1190"/>
      <c r="O4" s="1190"/>
      <c r="P4" s="1214" t="s">
        <v>488</v>
      </c>
      <c r="Q4" s="1215"/>
      <c r="R4" s="1215"/>
      <c r="S4" s="1215"/>
      <c r="T4" s="1215"/>
      <c r="U4" s="1215"/>
      <c r="V4" s="1215"/>
      <c r="W4" s="1215"/>
      <c r="X4" s="1215"/>
      <c r="Y4" s="1215"/>
      <c r="Z4" s="1215"/>
      <c r="AA4" s="1215"/>
      <c r="AB4" s="1215"/>
      <c r="AC4" s="1215"/>
      <c r="AD4" s="1215"/>
      <c r="AE4" s="1215"/>
      <c r="AF4" s="1215"/>
      <c r="AG4" s="1215"/>
      <c r="AH4" s="1215"/>
      <c r="AI4" s="1215"/>
      <c r="AJ4" s="1215"/>
      <c r="AK4" s="1215"/>
      <c r="AL4" s="1215"/>
      <c r="AM4" s="1215"/>
      <c r="AN4" s="1215"/>
      <c r="AO4" s="1215"/>
      <c r="AP4" s="1215"/>
      <c r="AQ4" s="1215"/>
      <c r="AR4" s="1215"/>
      <c r="AS4" s="1215"/>
      <c r="AT4" s="1215"/>
      <c r="AU4" s="1215"/>
      <c r="AV4" s="1215"/>
      <c r="AW4" s="1215"/>
      <c r="AX4" s="1215"/>
      <c r="AY4" s="1215"/>
      <c r="AZ4" s="1215"/>
      <c r="BA4" s="1215"/>
    </row>
    <row r="5" spans="1:60" ht="117" customHeight="1">
      <c r="A5" s="24">
        <v>3</v>
      </c>
      <c r="B5" s="1185"/>
      <c r="C5" s="1185"/>
      <c r="D5" s="1206" t="s">
        <v>46</v>
      </c>
      <c r="E5" s="1191"/>
      <c r="F5" s="1191"/>
      <c r="G5" s="1191"/>
      <c r="H5" s="1191"/>
      <c r="I5" s="1191"/>
      <c r="J5" s="1191"/>
      <c r="K5" s="1191"/>
      <c r="L5" s="1191"/>
      <c r="M5" s="1191"/>
      <c r="N5" s="1191"/>
      <c r="O5" s="1191"/>
      <c r="P5" s="1207" t="s">
        <v>485</v>
      </c>
      <c r="Q5" s="1208"/>
      <c r="R5" s="1208"/>
      <c r="S5" s="1208"/>
      <c r="T5" s="1208"/>
      <c r="U5" s="1208"/>
      <c r="V5" s="1208"/>
      <c r="W5" s="1208"/>
      <c r="X5" s="1208"/>
      <c r="Y5" s="1208"/>
      <c r="Z5" s="1208"/>
      <c r="AA5" s="1208"/>
      <c r="AB5" s="1208"/>
      <c r="AC5" s="1208"/>
      <c r="AD5" s="1208"/>
      <c r="AE5" s="1208"/>
      <c r="AF5" s="1208"/>
      <c r="AG5" s="1208"/>
      <c r="AH5" s="1208"/>
      <c r="AI5" s="1208"/>
      <c r="AJ5" s="1208"/>
      <c r="AK5" s="1208"/>
      <c r="AL5" s="1208"/>
      <c r="AM5" s="1208"/>
      <c r="AN5" s="1208"/>
      <c r="AO5" s="1208"/>
      <c r="AP5" s="1208"/>
      <c r="AQ5" s="1208"/>
      <c r="AR5" s="1208"/>
      <c r="AS5" s="1208"/>
      <c r="AT5" s="1208"/>
      <c r="AU5" s="1208"/>
      <c r="AV5" s="1208"/>
      <c r="AW5" s="1208"/>
      <c r="AX5" s="1208"/>
      <c r="AY5" s="1208"/>
      <c r="AZ5" s="1208"/>
      <c r="BA5" s="1209"/>
      <c r="BB5"/>
      <c r="BC5"/>
      <c r="BD5"/>
      <c r="BE5"/>
      <c r="BH5" s="293"/>
    </row>
    <row r="6" spans="1:60" ht="63" customHeight="1">
      <c r="A6" s="24">
        <v>4</v>
      </c>
      <c r="B6" s="1185"/>
      <c r="C6" s="1185"/>
      <c r="D6" s="1191" t="s">
        <v>377</v>
      </c>
      <c r="E6" s="1191"/>
      <c r="F6" s="1191"/>
      <c r="G6" s="1191"/>
      <c r="H6" s="1191"/>
      <c r="I6" s="1191"/>
      <c r="J6" s="1191"/>
      <c r="K6" s="1191"/>
      <c r="L6" s="1191"/>
      <c r="M6" s="1191"/>
      <c r="N6" s="1191"/>
      <c r="O6" s="1191"/>
      <c r="P6" s="1205" t="s">
        <v>487</v>
      </c>
      <c r="Q6" s="1205"/>
      <c r="R6" s="1205"/>
      <c r="S6" s="1205"/>
      <c r="T6" s="1205"/>
      <c r="U6" s="1205"/>
      <c r="V6" s="1205"/>
      <c r="W6" s="1205"/>
      <c r="X6" s="1205"/>
      <c r="Y6" s="1205"/>
      <c r="Z6" s="1205"/>
      <c r="AA6" s="1205"/>
      <c r="AB6" s="1205"/>
      <c r="AC6" s="1205"/>
      <c r="AD6" s="1205"/>
      <c r="AE6" s="1205"/>
      <c r="AF6" s="1205"/>
      <c r="AG6" s="1205"/>
      <c r="AH6" s="1205"/>
      <c r="AI6" s="1205"/>
      <c r="AJ6" s="1205"/>
      <c r="AK6" s="1205"/>
      <c r="AL6" s="1205"/>
      <c r="AM6" s="1205"/>
      <c r="AN6" s="1205"/>
      <c r="AO6" s="1205"/>
      <c r="AP6" s="1205"/>
      <c r="AQ6" s="1205"/>
      <c r="AR6" s="1205"/>
      <c r="AS6" s="1205"/>
      <c r="AT6" s="1205"/>
      <c r="AU6" s="1205"/>
      <c r="AV6" s="1205"/>
      <c r="AW6" s="1205"/>
      <c r="AX6" s="1205"/>
      <c r="AY6" s="1205"/>
      <c r="AZ6" s="1205"/>
      <c r="BA6" s="1205"/>
    </row>
    <row r="7" spans="1:60" ht="78.75" customHeight="1">
      <c r="A7" s="24">
        <v>5</v>
      </c>
      <c r="B7" s="1185"/>
      <c r="C7" s="1185"/>
      <c r="D7" s="1189" t="s">
        <v>47</v>
      </c>
      <c r="E7" s="1190"/>
      <c r="F7" s="1190"/>
      <c r="G7" s="1190"/>
      <c r="H7" s="1190"/>
      <c r="I7" s="1190"/>
      <c r="J7" s="1190"/>
      <c r="K7" s="1190"/>
      <c r="L7" s="1190"/>
      <c r="M7" s="1190"/>
      <c r="N7" s="1190"/>
      <c r="O7" s="1190"/>
      <c r="P7" s="1212" t="s">
        <v>541</v>
      </c>
      <c r="Q7" s="1213"/>
      <c r="R7" s="1213"/>
      <c r="S7" s="1213"/>
      <c r="T7" s="1213"/>
      <c r="U7" s="1213"/>
      <c r="V7" s="1213"/>
      <c r="W7" s="1213"/>
      <c r="X7" s="1213"/>
      <c r="Y7" s="1213"/>
      <c r="Z7" s="1213"/>
      <c r="AA7" s="1213"/>
      <c r="AB7" s="1213"/>
      <c r="AC7" s="1213"/>
      <c r="AD7" s="1213"/>
      <c r="AE7" s="1213"/>
      <c r="AF7" s="1213"/>
      <c r="AG7" s="1213"/>
      <c r="AH7" s="1213"/>
      <c r="AI7" s="1213"/>
      <c r="AJ7" s="1213"/>
      <c r="AK7" s="1213"/>
      <c r="AL7" s="1213"/>
      <c r="AM7" s="1213"/>
      <c r="AN7" s="1213"/>
      <c r="AO7" s="1213"/>
      <c r="AP7" s="1213"/>
      <c r="AQ7" s="1213"/>
      <c r="AR7" s="1213"/>
      <c r="AS7" s="1213"/>
      <c r="AT7" s="1213"/>
      <c r="AU7" s="1213"/>
      <c r="AV7" s="1213"/>
      <c r="AW7" s="1213"/>
      <c r="AX7" s="1213"/>
      <c r="AY7" s="1213"/>
      <c r="AZ7" s="1213"/>
      <c r="BA7" s="1213"/>
    </row>
    <row r="8" spans="1:60" ht="50.45" customHeight="1">
      <c r="A8" s="24">
        <v>6</v>
      </c>
      <c r="B8" s="1185"/>
      <c r="C8" s="1185"/>
      <c r="D8" s="1210" t="s">
        <v>42</v>
      </c>
      <c r="E8" s="1211"/>
      <c r="F8" s="1211"/>
      <c r="G8" s="1211"/>
      <c r="H8" s="1211"/>
      <c r="I8" s="1211"/>
      <c r="J8" s="1211"/>
      <c r="K8" s="1211"/>
      <c r="L8" s="1211"/>
      <c r="M8" s="1211"/>
      <c r="N8" s="1211"/>
      <c r="O8" s="1211"/>
      <c r="P8" s="1205" t="s">
        <v>486</v>
      </c>
      <c r="Q8" s="1205"/>
      <c r="R8" s="1205"/>
      <c r="S8" s="1205"/>
      <c r="T8" s="1205"/>
      <c r="U8" s="1205"/>
      <c r="V8" s="1205"/>
      <c r="W8" s="1205"/>
      <c r="X8" s="1205"/>
      <c r="Y8" s="1205"/>
      <c r="Z8" s="1205"/>
      <c r="AA8" s="1205"/>
      <c r="AB8" s="1205"/>
      <c r="AC8" s="1205"/>
      <c r="AD8" s="1205"/>
      <c r="AE8" s="1205"/>
      <c r="AF8" s="1205"/>
      <c r="AG8" s="1205"/>
      <c r="AH8" s="1205"/>
      <c r="AI8" s="1205"/>
      <c r="AJ8" s="1205"/>
      <c r="AK8" s="1205"/>
      <c r="AL8" s="1205"/>
      <c r="AM8" s="1205"/>
      <c r="AN8" s="1205"/>
      <c r="AO8" s="1205"/>
      <c r="AP8" s="1205"/>
      <c r="AQ8" s="1205"/>
      <c r="AR8" s="1205"/>
      <c r="AS8" s="1205"/>
      <c r="AT8" s="1205"/>
      <c r="AU8" s="1205"/>
      <c r="AV8" s="1205"/>
      <c r="AW8" s="1205"/>
      <c r="AX8" s="1205"/>
      <c r="AY8" s="1205"/>
      <c r="AZ8" s="1205"/>
      <c r="BA8" s="1205"/>
    </row>
    <row r="9" spans="1:60" ht="30.75" customHeight="1">
      <c r="A9" s="24">
        <v>7</v>
      </c>
      <c r="B9" s="1185"/>
      <c r="C9" s="1185"/>
      <c r="D9" s="1192" t="s">
        <v>41</v>
      </c>
      <c r="E9" s="1192"/>
      <c r="F9" s="1192"/>
      <c r="G9" s="1192"/>
      <c r="H9" s="1192"/>
      <c r="I9" s="1192"/>
      <c r="J9" s="1192"/>
      <c r="K9" s="1192"/>
      <c r="L9" s="1192"/>
      <c r="M9" s="1192"/>
      <c r="N9" s="1192"/>
      <c r="O9" s="1192"/>
      <c r="P9" s="1214" t="s">
        <v>489</v>
      </c>
      <c r="Q9" s="1215"/>
      <c r="R9" s="1215"/>
      <c r="S9" s="1215"/>
      <c r="T9" s="1215"/>
      <c r="U9" s="1215"/>
      <c r="V9" s="1215"/>
      <c r="W9" s="1215"/>
      <c r="X9" s="1215"/>
      <c r="Y9" s="1215"/>
      <c r="Z9" s="1215"/>
      <c r="AA9" s="1215"/>
      <c r="AB9" s="1215"/>
      <c r="AC9" s="1215"/>
      <c r="AD9" s="1215"/>
      <c r="AE9" s="1215"/>
      <c r="AF9" s="1215"/>
      <c r="AG9" s="1215"/>
      <c r="AH9" s="1215"/>
      <c r="AI9" s="1215"/>
      <c r="AJ9" s="1215"/>
      <c r="AK9" s="1215"/>
      <c r="AL9" s="1215"/>
      <c r="AM9" s="1215"/>
      <c r="AN9" s="1215"/>
      <c r="AO9" s="1215"/>
      <c r="AP9" s="1215"/>
      <c r="AQ9" s="1215"/>
      <c r="AR9" s="1215"/>
      <c r="AS9" s="1215"/>
      <c r="AT9" s="1215"/>
      <c r="AU9" s="1215"/>
      <c r="AV9" s="1215"/>
      <c r="AW9" s="1215"/>
      <c r="AX9" s="1215"/>
      <c r="AY9" s="1215"/>
      <c r="AZ9" s="1215"/>
      <c r="BA9" s="1215"/>
    </row>
    <row r="10" spans="1:60" ht="30.75" customHeight="1">
      <c r="A10" s="24">
        <v>8</v>
      </c>
      <c r="B10" s="1185"/>
      <c r="C10" s="1185"/>
      <c r="D10" s="1193" t="s">
        <v>333</v>
      </c>
      <c r="E10" s="1193"/>
      <c r="F10" s="1193"/>
      <c r="G10" s="1193"/>
      <c r="H10" s="1193"/>
      <c r="I10" s="1193"/>
      <c r="J10" s="1193"/>
      <c r="K10" s="1193"/>
      <c r="L10" s="1193"/>
      <c r="M10" s="1193"/>
      <c r="N10" s="1193"/>
      <c r="O10" s="1193"/>
      <c r="P10" s="1205" t="s">
        <v>490</v>
      </c>
      <c r="Q10" s="1205"/>
      <c r="R10" s="1205"/>
      <c r="S10" s="1205"/>
      <c r="T10" s="1205"/>
      <c r="U10" s="1205"/>
      <c r="V10" s="1205"/>
      <c r="W10" s="1205"/>
      <c r="X10" s="1205"/>
      <c r="Y10" s="1205"/>
      <c r="Z10" s="1205"/>
      <c r="AA10" s="1205"/>
      <c r="AB10" s="1205"/>
      <c r="AC10" s="1205"/>
      <c r="AD10" s="1205"/>
      <c r="AE10" s="1205"/>
      <c r="AF10" s="1205"/>
      <c r="AG10" s="1205"/>
      <c r="AH10" s="1205"/>
      <c r="AI10" s="1205"/>
      <c r="AJ10" s="1205"/>
      <c r="AK10" s="1205"/>
      <c r="AL10" s="1205"/>
      <c r="AM10" s="1205"/>
      <c r="AN10" s="1205"/>
      <c r="AO10" s="1205"/>
      <c r="AP10" s="1205"/>
      <c r="AQ10" s="1205"/>
      <c r="AR10" s="1205"/>
      <c r="AS10" s="1205"/>
      <c r="AT10" s="1205"/>
      <c r="AU10" s="1205"/>
      <c r="AV10" s="1205"/>
      <c r="AW10" s="1205"/>
      <c r="AX10" s="1205"/>
      <c r="AY10" s="1205"/>
      <c r="AZ10" s="1205"/>
      <c r="BA10" s="1205"/>
    </row>
    <row r="11" spans="1:60" ht="30.75" customHeight="1">
      <c r="A11" s="24">
        <v>9</v>
      </c>
      <c r="B11" s="1185"/>
      <c r="C11" s="1185"/>
      <c r="D11" s="1193" t="s">
        <v>334</v>
      </c>
      <c r="E11" s="1193"/>
      <c r="F11" s="1193"/>
      <c r="G11" s="1193"/>
      <c r="H11" s="1193"/>
      <c r="I11" s="1193"/>
      <c r="J11" s="1193"/>
      <c r="K11" s="1193"/>
      <c r="L11" s="1193"/>
      <c r="M11" s="1193"/>
      <c r="N11" s="1193"/>
      <c r="O11" s="1193"/>
      <c r="P11" s="1205" t="s">
        <v>491</v>
      </c>
      <c r="Q11" s="1205"/>
      <c r="R11" s="1205"/>
      <c r="S11" s="1205"/>
      <c r="T11" s="1205"/>
      <c r="U11" s="1205"/>
      <c r="V11" s="1205"/>
      <c r="W11" s="1205"/>
      <c r="X11" s="1205"/>
      <c r="Y11" s="1205"/>
      <c r="Z11" s="1205"/>
      <c r="AA11" s="1205"/>
      <c r="AB11" s="1205"/>
      <c r="AC11" s="1205"/>
      <c r="AD11" s="1205"/>
      <c r="AE11" s="1205"/>
      <c r="AF11" s="1205"/>
      <c r="AG11" s="1205"/>
      <c r="AH11" s="1205"/>
      <c r="AI11" s="1205"/>
      <c r="AJ11" s="1205"/>
      <c r="AK11" s="1205"/>
      <c r="AL11" s="1205"/>
      <c r="AM11" s="1205"/>
      <c r="AN11" s="1205"/>
      <c r="AO11" s="1205"/>
      <c r="AP11" s="1205"/>
      <c r="AQ11" s="1205"/>
      <c r="AR11" s="1205"/>
      <c r="AS11" s="1205"/>
      <c r="AT11" s="1205"/>
      <c r="AU11" s="1205"/>
      <c r="AV11" s="1205"/>
      <c r="AW11" s="1205"/>
      <c r="AX11" s="1205"/>
      <c r="AY11" s="1205"/>
      <c r="AZ11" s="1205"/>
      <c r="BA11" s="1205"/>
    </row>
    <row r="12" spans="1:60" ht="31.5" customHeight="1">
      <c r="A12" s="24">
        <v>10</v>
      </c>
      <c r="B12" s="1185"/>
      <c r="C12" s="1185"/>
      <c r="D12" s="1193" t="s">
        <v>44</v>
      </c>
      <c r="E12" s="1193"/>
      <c r="F12" s="1193"/>
      <c r="G12" s="1193"/>
      <c r="H12" s="1193"/>
      <c r="I12" s="1193"/>
      <c r="J12" s="1193"/>
      <c r="K12" s="1193"/>
      <c r="L12" s="1193"/>
      <c r="M12" s="1193"/>
      <c r="N12" s="1193"/>
      <c r="O12" s="1193"/>
      <c r="P12" s="1205" t="s">
        <v>492</v>
      </c>
      <c r="Q12" s="1205"/>
      <c r="R12" s="1205"/>
      <c r="S12" s="1205"/>
      <c r="T12" s="1205"/>
      <c r="U12" s="1205"/>
      <c r="V12" s="1205"/>
      <c r="W12" s="1205"/>
      <c r="X12" s="1205"/>
      <c r="Y12" s="1205"/>
      <c r="Z12" s="1205"/>
      <c r="AA12" s="1205"/>
      <c r="AB12" s="1205"/>
      <c r="AC12" s="1205"/>
      <c r="AD12" s="1205"/>
      <c r="AE12" s="1205"/>
      <c r="AF12" s="1205"/>
      <c r="AG12" s="1205"/>
      <c r="AH12" s="1205"/>
      <c r="AI12" s="1205"/>
      <c r="AJ12" s="1205"/>
      <c r="AK12" s="1205"/>
      <c r="AL12" s="1205"/>
      <c r="AM12" s="1205"/>
      <c r="AN12" s="1205"/>
      <c r="AO12" s="1205"/>
      <c r="AP12" s="1205"/>
      <c r="AQ12" s="1205"/>
      <c r="AR12" s="1205"/>
      <c r="AS12" s="1205"/>
      <c r="AT12" s="1205"/>
      <c r="AU12" s="1205"/>
      <c r="AV12" s="1205"/>
      <c r="AW12" s="1205"/>
      <c r="AX12" s="1205"/>
      <c r="AY12" s="1205"/>
      <c r="AZ12" s="1205"/>
      <c r="BA12" s="1205"/>
    </row>
    <row r="13" spans="1:60" ht="25.5" customHeight="1">
      <c r="A13" s="24">
        <v>11</v>
      </c>
      <c r="B13" s="1185"/>
      <c r="C13" s="1185"/>
      <c r="D13" s="1193" t="s">
        <v>40</v>
      </c>
      <c r="E13" s="1193"/>
      <c r="F13" s="1193"/>
      <c r="G13" s="1193"/>
      <c r="H13" s="1193"/>
      <c r="I13" s="1193"/>
      <c r="J13" s="1193"/>
      <c r="K13" s="1193"/>
      <c r="L13" s="1193"/>
      <c r="M13" s="1193"/>
      <c r="N13" s="1193"/>
      <c r="O13" s="1193"/>
      <c r="P13" s="1205" t="s">
        <v>493</v>
      </c>
      <c r="Q13" s="1205"/>
      <c r="R13" s="1205"/>
      <c r="S13" s="1205"/>
      <c r="T13" s="1205"/>
      <c r="U13" s="1205"/>
      <c r="V13" s="1205"/>
      <c r="W13" s="1205"/>
      <c r="X13" s="1205"/>
      <c r="Y13" s="1205"/>
      <c r="Z13" s="1205"/>
      <c r="AA13" s="1205"/>
      <c r="AB13" s="1205"/>
      <c r="AC13" s="1205"/>
      <c r="AD13" s="1205"/>
      <c r="AE13" s="1205"/>
      <c r="AF13" s="1205"/>
      <c r="AG13" s="1205"/>
      <c r="AH13" s="1205"/>
      <c r="AI13" s="1205"/>
      <c r="AJ13" s="1205"/>
      <c r="AK13" s="1205"/>
      <c r="AL13" s="1205"/>
      <c r="AM13" s="1205"/>
      <c r="AN13" s="1205"/>
      <c r="AO13" s="1205"/>
      <c r="AP13" s="1205"/>
      <c r="AQ13" s="1205"/>
      <c r="AR13" s="1205"/>
      <c r="AS13" s="1205"/>
      <c r="AT13" s="1205"/>
      <c r="AU13" s="1205"/>
      <c r="AV13" s="1205"/>
      <c r="AW13" s="1205"/>
      <c r="AX13" s="1205"/>
      <c r="AY13" s="1205"/>
      <c r="AZ13" s="1205"/>
      <c r="BA13" s="1205"/>
    </row>
    <row r="14" spans="1:60" ht="29.45" customHeight="1">
      <c r="A14" s="24">
        <v>13</v>
      </c>
      <c r="B14" s="1185"/>
      <c r="C14" s="1185"/>
      <c r="D14" s="1192" t="s">
        <v>363</v>
      </c>
      <c r="E14" s="1192"/>
      <c r="F14" s="1192"/>
      <c r="G14" s="1192"/>
      <c r="H14" s="1192"/>
      <c r="I14" s="1192"/>
      <c r="J14" s="1192"/>
      <c r="K14" s="1192"/>
      <c r="L14" s="1192"/>
      <c r="M14" s="1192"/>
      <c r="N14" s="1192"/>
      <c r="O14" s="1192"/>
      <c r="P14" s="1219" t="s">
        <v>410</v>
      </c>
      <c r="Q14" s="1219"/>
      <c r="R14" s="1219"/>
      <c r="S14" s="1219"/>
      <c r="T14" s="1219"/>
      <c r="U14" s="1219"/>
      <c r="V14" s="1219"/>
      <c r="W14" s="1219"/>
      <c r="X14" s="1219"/>
      <c r="Y14" s="1219"/>
      <c r="Z14" s="1219"/>
      <c r="AA14" s="1219"/>
      <c r="AB14" s="1219"/>
      <c r="AC14" s="1219"/>
      <c r="AD14" s="1219"/>
      <c r="AE14" s="1219"/>
      <c r="AF14" s="1219"/>
      <c r="AG14" s="1219"/>
      <c r="AH14" s="1219"/>
      <c r="AI14" s="1219"/>
      <c r="AJ14" s="1219"/>
      <c r="AK14" s="1219"/>
      <c r="AL14" s="1219"/>
      <c r="AM14" s="1219"/>
      <c r="AN14" s="1219"/>
      <c r="AO14" s="1219"/>
      <c r="AP14" s="1219"/>
      <c r="AQ14" s="1219"/>
      <c r="AR14" s="1219"/>
      <c r="AS14" s="1219"/>
      <c r="AT14" s="1219"/>
      <c r="AU14" s="1219"/>
      <c r="AV14" s="1219"/>
      <c r="AW14" s="1219"/>
      <c r="AX14" s="1219"/>
      <c r="AY14" s="1219"/>
      <c r="AZ14" s="1219"/>
      <c r="BA14" s="1219"/>
    </row>
    <row r="15" spans="1:60" ht="40.5" customHeight="1">
      <c r="A15" s="24">
        <v>14</v>
      </c>
      <c r="B15" s="1185"/>
      <c r="C15" s="1185"/>
      <c r="D15" s="1216" t="s">
        <v>43</v>
      </c>
      <c r="E15" s="1216"/>
      <c r="F15" s="1216"/>
      <c r="G15" s="1216"/>
      <c r="H15" s="1216"/>
      <c r="I15" s="1216"/>
      <c r="J15" s="1216"/>
      <c r="K15" s="1216"/>
      <c r="L15" s="1216"/>
      <c r="M15" s="1216"/>
      <c r="N15" s="1216"/>
      <c r="O15" s="1216"/>
      <c r="P15" s="1217" t="s">
        <v>494</v>
      </c>
      <c r="Q15" s="1218"/>
      <c r="R15" s="1218"/>
      <c r="S15" s="1218"/>
      <c r="T15" s="1218"/>
      <c r="U15" s="1218"/>
      <c r="V15" s="1218"/>
      <c r="W15" s="1218"/>
      <c r="X15" s="1218"/>
      <c r="Y15" s="1218"/>
      <c r="Z15" s="1218"/>
      <c r="AA15" s="1218"/>
      <c r="AB15" s="1218"/>
      <c r="AC15" s="1218"/>
      <c r="AD15" s="1218"/>
      <c r="AE15" s="1218"/>
      <c r="AF15" s="1218"/>
      <c r="AG15" s="1218"/>
      <c r="AH15" s="1218"/>
      <c r="AI15" s="1218"/>
      <c r="AJ15" s="1218"/>
      <c r="AK15" s="1218"/>
      <c r="AL15" s="1218"/>
      <c r="AM15" s="1218"/>
      <c r="AN15" s="1218"/>
      <c r="AO15" s="1218"/>
      <c r="AP15" s="1218"/>
      <c r="AQ15" s="1218"/>
      <c r="AR15" s="1218"/>
      <c r="AS15" s="1218"/>
      <c r="AT15" s="1218"/>
      <c r="AU15" s="1218"/>
      <c r="AV15" s="1218"/>
      <c r="AW15" s="1218"/>
      <c r="AX15" s="1218"/>
      <c r="AY15" s="1218"/>
      <c r="AZ15" s="1218"/>
      <c r="BA15" s="1218"/>
    </row>
    <row r="16" spans="1:60" s="23" customFormat="1" ht="33.75" customHeight="1">
      <c r="A16" s="300" t="s">
        <v>408</v>
      </c>
      <c r="B16" s="1187" t="s">
        <v>409</v>
      </c>
      <c r="C16" s="1188"/>
      <c r="D16" s="1188"/>
      <c r="E16" s="1188"/>
      <c r="F16" s="1188"/>
      <c r="G16" s="1188"/>
      <c r="H16" s="1188"/>
      <c r="I16" s="1188"/>
      <c r="J16" s="1188"/>
      <c r="K16" s="1188"/>
      <c r="L16" s="1188"/>
      <c r="M16" s="1188"/>
      <c r="N16" s="1188"/>
      <c r="O16" s="1188"/>
      <c r="P16" s="1188"/>
      <c r="Q16" s="1188"/>
      <c r="R16" s="1188"/>
      <c r="S16" s="1188"/>
      <c r="T16" s="1188"/>
      <c r="U16" s="1188"/>
      <c r="V16" s="1188"/>
      <c r="W16" s="1188"/>
      <c r="X16" s="1188"/>
      <c r="Y16" s="1188"/>
      <c r="Z16" s="1188"/>
      <c r="AA16" s="1188"/>
      <c r="AB16" s="1188"/>
      <c r="AC16" s="1188"/>
      <c r="AD16" s="1188"/>
      <c r="AE16" s="1188"/>
      <c r="AF16" s="1188"/>
      <c r="AG16" s="1188"/>
      <c r="AH16" s="1188"/>
      <c r="AI16" s="1188"/>
      <c r="AJ16" s="1188"/>
      <c r="AK16" s="1188"/>
      <c r="AL16" s="1188"/>
      <c r="AM16" s="1188"/>
      <c r="AN16" s="1188"/>
      <c r="AO16" s="1188"/>
      <c r="AP16" s="1188"/>
      <c r="AQ16" s="1188"/>
      <c r="AR16" s="1188"/>
      <c r="AS16" s="1188"/>
      <c r="AT16" s="1188"/>
      <c r="AU16" s="1188"/>
      <c r="AV16" s="1188"/>
      <c r="AW16" s="1188"/>
      <c r="AX16" s="1188"/>
      <c r="AY16" s="1188"/>
      <c r="AZ16" s="1188"/>
      <c r="BA16" s="1188"/>
    </row>
    <row r="17" spans="1:53" s="23" customFormat="1" ht="19.5" customHeight="1">
      <c r="A17" s="299"/>
      <c r="B17" s="1186"/>
      <c r="C17" s="1186"/>
      <c r="D17" s="1186"/>
      <c r="E17" s="1186"/>
      <c r="F17" s="1186"/>
      <c r="G17" s="1186"/>
      <c r="H17" s="1186"/>
      <c r="I17" s="1186"/>
      <c r="J17" s="1186"/>
      <c r="K17" s="1186"/>
      <c r="L17" s="1186"/>
      <c r="M17" s="1186"/>
      <c r="N17" s="1186"/>
      <c r="O17" s="1186"/>
      <c r="P17" s="1186"/>
      <c r="Q17" s="1186"/>
      <c r="R17" s="1186"/>
      <c r="S17" s="1186"/>
      <c r="T17" s="1186"/>
      <c r="U17" s="1186"/>
      <c r="V17" s="1186"/>
      <c r="W17" s="1186"/>
      <c r="X17" s="1186"/>
      <c r="Y17" s="1186"/>
      <c r="Z17" s="1186"/>
      <c r="AA17" s="1186"/>
      <c r="AB17" s="1186"/>
      <c r="AC17" s="1186"/>
      <c r="AD17" s="1186"/>
      <c r="AE17" s="1186"/>
      <c r="AF17" s="1186"/>
      <c r="AG17" s="1186"/>
      <c r="AH17" s="1186"/>
      <c r="AI17" s="1186"/>
      <c r="AJ17" s="1186"/>
      <c r="AK17" s="1186"/>
      <c r="AL17" s="1186"/>
      <c r="AM17" s="1186"/>
      <c r="AN17" s="1186"/>
      <c r="AO17" s="1186"/>
      <c r="AP17" s="1186"/>
      <c r="AQ17" s="1186"/>
      <c r="AR17" s="1186"/>
      <c r="AS17" s="1186"/>
      <c r="AT17" s="1186"/>
      <c r="AU17" s="1186"/>
      <c r="AV17" s="1186"/>
      <c r="AW17" s="1186"/>
      <c r="AX17" s="1186"/>
      <c r="AY17" s="1186"/>
      <c r="AZ17" s="1186"/>
      <c r="BA17" s="1186"/>
    </row>
    <row r="18" spans="1:53" s="23" customFormat="1" ht="40.5" customHeight="1">
      <c r="A18" s="1195"/>
      <c r="B18" s="1196"/>
      <c r="C18" s="1196"/>
      <c r="E18" s="1195"/>
      <c r="F18" s="1196"/>
      <c r="G18" s="1196"/>
      <c r="H18" s="1196"/>
      <c r="I18" s="1196"/>
    </row>
    <row r="19" spans="1:53" s="23" customFormat="1" ht="40.5" customHeight="1">
      <c r="A19" s="1198"/>
      <c r="B19" s="1196"/>
      <c r="C19" s="1196"/>
      <c r="E19" s="1197"/>
      <c r="F19" s="1197"/>
      <c r="G19" s="1197"/>
      <c r="H19" s="1197"/>
      <c r="I19" s="1197"/>
    </row>
    <row r="20" spans="1:53" s="23" customFormat="1" ht="40.5" customHeight="1">
      <c r="A20" s="1195"/>
      <c r="B20" s="1196"/>
      <c r="C20" s="1196"/>
      <c r="E20" s="1195"/>
      <c r="F20" s="1196"/>
      <c r="G20" s="1196"/>
      <c r="H20" s="1196"/>
      <c r="I20" s="1196"/>
    </row>
    <row r="21" spans="1:53" ht="40.5" customHeight="1">
      <c r="A21" s="1196"/>
      <c r="B21" s="1196"/>
      <c r="C21" s="1196"/>
      <c r="D21" s="1196"/>
      <c r="E21" s="1196"/>
      <c r="F21" s="1196"/>
      <c r="G21" s="1196"/>
      <c r="H21" s="1196"/>
      <c r="I21" s="1196"/>
    </row>
    <row r="22" spans="1:53" ht="40.5" customHeight="1">
      <c r="F22" s="1194"/>
      <c r="G22" s="1194"/>
      <c r="H22" s="1194"/>
      <c r="I22" s="1194"/>
    </row>
  </sheetData>
  <sheetProtection algorithmName="SHA-512" hashValue="Z7n/Bcvm/ZFiZrBFeIIQ1KR+l+HlgVnW53SdSC+ivFZ02ZdyV17qrFuL03eMjcsgGUmCWdikDow4baKfeZPuSg==" saltValue="lvax1eRpbRLVtS478gvyPA==" spinCount="100000" sheet="1" objects="1" scenarios="1"/>
  <protectedRanges>
    <protectedRange sqref="B6:I6" name="区域1"/>
  </protectedRanges>
  <mergeCells count="54">
    <mergeCell ref="D4:O4"/>
    <mergeCell ref="P4:BA4"/>
    <mergeCell ref="D15:O15"/>
    <mergeCell ref="D14:O14"/>
    <mergeCell ref="P12:BA12"/>
    <mergeCell ref="P13:BA13"/>
    <mergeCell ref="P6:BA6"/>
    <mergeCell ref="P15:BA15"/>
    <mergeCell ref="P14:BA14"/>
    <mergeCell ref="D10:O10"/>
    <mergeCell ref="P10:BA10"/>
    <mergeCell ref="P11:BA11"/>
    <mergeCell ref="P9:BA9"/>
    <mergeCell ref="D11:O11"/>
    <mergeCell ref="B5:C5"/>
    <mergeCell ref="D5:O5"/>
    <mergeCell ref="P5:BA5"/>
    <mergeCell ref="B8:C8"/>
    <mergeCell ref="D8:O8"/>
    <mergeCell ref="P8:BA8"/>
    <mergeCell ref="B7:C7"/>
    <mergeCell ref="P7:BA7"/>
    <mergeCell ref="A1:N1"/>
    <mergeCell ref="B2:C2"/>
    <mergeCell ref="D2:O2"/>
    <mergeCell ref="B3:C3"/>
    <mergeCell ref="D3:O3"/>
    <mergeCell ref="O1:BA1"/>
    <mergeCell ref="P2:BA2"/>
    <mergeCell ref="P3:BA3"/>
    <mergeCell ref="F22:I22"/>
    <mergeCell ref="A18:C18"/>
    <mergeCell ref="E18:I18"/>
    <mergeCell ref="E19:I19"/>
    <mergeCell ref="A20:C20"/>
    <mergeCell ref="E20:I20"/>
    <mergeCell ref="A19:C19"/>
    <mergeCell ref="A21:I21"/>
    <mergeCell ref="B10:C10"/>
    <mergeCell ref="B17:BA17"/>
    <mergeCell ref="B16:BA16"/>
    <mergeCell ref="B14:C14"/>
    <mergeCell ref="B4:C4"/>
    <mergeCell ref="D7:O7"/>
    <mergeCell ref="B6:C6"/>
    <mergeCell ref="D6:O6"/>
    <mergeCell ref="B9:C9"/>
    <mergeCell ref="D9:O9"/>
    <mergeCell ref="B15:C15"/>
    <mergeCell ref="B12:C12"/>
    <mergeCell ref="D12:O12"/>
    <mergeCell ref="B13:C13"/>
    <mergeCell ref="D13:O13"/>
    <mergeCell ref="B11:C11"/>
  </mergeCells>
  <phoneticPr fontId="11"/>
  <pageMargins left="0.63" right="0.37" top="0.74" bottom="0.56000000000000005" header="0.51" footer="0.28999999999999998"/>
  <pageSetup paperSize="9" scale="9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51"/>
  <sheetViews>
    <sheetView showGridLines="0" tabSelected="1" topLeftCell="A7" zoomScaleNormal="100" zoomScaleSheetLayoutView="100" workbookViewId="0">
      <selection activeCell="L28" sqref="L28"/>
    </sheetView>
  </sheetViews>
  <sheetFormatPr defaultColWidth="0" defaultRowHeight="18.75" customHeight="1"/>
  <cols>
    <col min="1" max="1" width="9" style="3" customWidth="1"/>
    <col min="2" max="2" width="2.25" style="3" customWidth="1"/>
    <col min="3" max="3" width="9.625" style="3" customWidth="1"/>
    <col min="4" max="5" width="9.125" style="3" customWidth="1"/>
    <col min="6" max="7" width="6.625" style="3" customWidth="1"/>
    <col min="8" max="8" width="8.625" style="3" customWidth="1"/>
    <col min="9" max="9" width="14.625" style="3" customWidth="1"/>
    <col min="10" max="10" width="14.375" style="3" customWidth="1"/>
    <col min="11" max="11" width="2.125" style="3" customWidth="1"/>
    <col min="12" max="12" width="25.25" style="3" customWidth="1"/>
    <col min="13" max="16383" width="2.25" style="3" customWidth="1"/>
    <col min="16384" max="16384" width="10.125" style="3" customWidth="1"/>
  </cols>
  <sheetData>
    <row r="1" spans="1:13" ht="39.75" customHeight="1">
      <c r="A1" s="1222" t="s">
        <v>325</v>
      </c>
      <c r="B1" s="1223"/>
      <c r="C1" s="1223"/>
      <c r="D1" s="1223"/>
      <c r="E1" s="1223"/>
      <c r="F1" s="1223"/>
      <c r="G1" s="1223"/>
      <c r="H1" s="1223"/>
      <c r="I1" s="1223"/>
      <c r="J1" s="1223"/>
      <c r="K1" s="1223"/>
      <c r="L1" s="13"/>
      <c r="M1" s="5"/>
    </row>
    <row r="2" spans="1:13" ht="18.75" customHeight="1">
      <c r="A2" s="1221" t="s">
        <v>579</v>
      </c>
      <c r="B2" s="1221"/>
      <c r="C2" s="1221"/>
      <c r="D2" s="1221"/>
      <c r="E2" s="1221"/>
      <c r="F2" s="1221"/>
      <c r="G2" s="1221"/>
      <c r="H2" s="1221"/>
      <c r="I2" s="1221"/>
      <c r="J2" s="1221"/>
      <c r="K2" s="10"/>
      <c r="L2" s="10"/>
      <c r="M2" s="4"/>
    </row>
    <row r="3" spans="1:13" s="1" customFormat="1" ht="18.75" customHeight="1">
      <c r="A3" s="11" t="s">
        <v>0</v>
      </c>
      <c r="B3" s="11"/>
      <c r="C3" s="8"/>
      <c r="D3" s="8"/>
      <c r="E3" s="8"/>
      <c r="F3" s="8"/>
      <c r="G3" s="8"/>
      <c r="H3" s="8"/>
      <c r="I3" s="8"/>
      <c r="J3" s="8"/>
      <c r="K3" s="8"/>
      <c r="L3" s="8"/>
    </row>
    <row r="4" spans="1:13" s="1" customFormat="1" ht="18.75" customHeight="1">
      <c r="A4" s="8"/>
      <c r="B4" s="8" t="s">
        <v>1</v>
      </c>
      <c r="C4" s="8"/>
      <c r="D4" s="8"/>
      <c r="E4" s="8"/>
      <c r="F4" s="8"/>
      <c r="G4" s="8"/>
      <c r="H4" s="8"/>
      <c r="I4" s="8"/>
      <c r="J4" s="8"/>
      <c r="K4" s="8"/>
      <c r="L4" s="8"/>
    </row>
    <row r="5" spans="1:13" s="1" customFormat="1" ht="18.75" customHeight="1">
      <c r="A5" s="8"/>
      <c r="B5" s="1228" t="s">
        <v>330</v>
      </c>
      <c r="C5" s="1228"/>
      <c r="D5" s="1228"/>
      <c r="E5" s="1228"/>
      <c r="F5" s="1228"/>
      <c r="G5" s="1228"/>
      <c r="H5" s="1228"/>
      <c r="I5" s="1228"/>
      <c r="J5" s="1228"/>
      <c r="K5" s="1228"/>
      <c r="L5" s="8"/>
    </row>
    <row r="6" spans="1:13" s="1" customFormat="1" ht="18.75" customHeight="1">
      <c r="A6" s="8"/>
      <c r="B6" s="1228"/>
      <c r="C6" s="1228"/>
      <c r="D6" s="1228"/>
      <c r="E6" s="1228"/>
      <c r="F6" s="1228"/>
      <c r="G6" s="1228"/>
      <c r="H6" s="1228"/>
      <c r="I6" s="1228"/>
      <c r="J6" s="1228"/>
      <c r="K6" s="1228"/>
      <c r="L6" s="8"/>
    </row>
    <row r="7" spans="1:13" s="1" customFormat="1" ht="4.5" customHeight="1">
      <c r="A7" s="8"/>
      <c r="B7" s="8"/>
      <c r="C7" s="8"/>
      <c r="D7" s="8"/>
      <c r="E7" s="8"/>
      <c r="F7" s="8"/>
      <c r="G7" s="8"/>
      <c r="H7" s="8"/>
      <c r="I7" s="8"/>
      <c r="J7" s="8"/>
      <c r="K7" s="8"/>
      <c r="L7" s="8"/>
    </row>
    <row r="8" spans="1:13" s="1" customFormat="1" ht="18.75" customHeight="1" thickBot="1">
      <c r="A8" s="11" t="s">
        <v>26</v>
      </c>
      <c r="B8" s="8"/>
      <c r="C8" s="8"/>
      <c r="D8" s="8"/>
      <c r="E8" s="8"/>
      <c r="F8" s="8"/>
      <c r="G8" s="8"/>
      <c r="H8" s="8"/>
      <c r="I8" s="8"/>
      <c r="J8" s="8"/>
      <c r="K8" s="8"/>
      <c r="L8" s="8"/>
    </row>
    <row r="9" spans="1:13" s="2" customFormat="1" ht="18.75" customHeight="1">
      <c r="A9" s="1224" t="s">
        <v>2</v>
      </c>
      <c r="B9" s="1225"/>
      <c r="C9" s="1225"/>
      <c r="D9" s="1225"/>
      <c r="E9" s="1225" t="s">
        <v>3</v>
      </c>
      <c r="F9" s="1225"/>
      <c r="G9" s="1225" t="s">
        <v>4</v>
      </c>
      <c r="H9" s="1226"/>
      <c r="I9" s="1225" t="s">
        <v>5</v>
      </c>
      <c r="J9" s="1225"/>
      <c r="K9" s="1227"/>
      <c r="L9" s="9"/>
    </row>
    <row r="10" spans="1:13" s="1" customFormat="1" ht="18.75" customHeight="1">
      <c r="A10" s="1229" t="s">
        <v>6</v>
      </c>
      <c r="B10" s="1230"/>
      <c r="C10" s="1230"/>
      <c r="D10" s="1230"/>
      <c r="E10" s="1230" t="s">
        <v>7</v>
      </c>
      <c r="F10" s="1230"/>
      <c r="G10" s="1230" t="s">
        <v>8</v>
      </c>
      <c r="H10" s="1231"/>
      <c r="I10" s="1230" t="s">
        <v>9</v>
      </c>
      <c r="J10" s="1230"/>
      <c r="K10" s="1232"/>
      <c r="L10" s="8"/>
    </row>
    <row r="11" spans="1:13" s="1" customFormat="1" ht="18.75" customHeight="1">
      <c r="A11" s="1229" t="s">
        <v>10</v>
      </c>
      <c r="B11" s="1230"/>
      <c r="C11" s="1230"/>
      <c r="D11" s="1230"/>
      <c r="E11" s="1230" t="s">
        <v>11</v>
      </c>
      <c r="F11" s="1230"/>
      <c r="G11" s="1230" t="s">
        <v>12</v>
      </c>
      <c r="H11" s="1231"/>
      <c r="I11" s="1230" t="s">
        <v>9</v>
      </c>
      <c r="J11" s="1230"/>
      <c r="K11" s="1232"/>
      <c r="L11" s="8"/>
    </row>
    <row r="12" spans="1:13" s="1" customFormat="1" ht="18.75" customHeight="1">
      <c r="A12" s="1229" t="s">
        <v>13</v>
      </c>
      <c r="B12" s="1230"/>
      <c r="C12" s="1230"/>
      <c r="D12" s="1230"/>
      <c r="E12" s="1230" t="s">
        <v>14</v>
      </c>
      <c r="F12" s="1230"/>
      <c r="G12" s="1230" t="s">
        <v>15</v>
      </c>
      <c r="H12" s="1231"/>
      <c r="I12" s="1230" t="s">
        <v>9</v>
      </c>
      <c r="J12" s="1230"/>
      <c r="K12" s="1232"/>
      <c r="L12" s="8"/>
    </row>
    <row r="13" spans="1:13" s="1" customFormat="1" ht="18.75" customHeight="1" thickBot="1">
      <c r="A13" s="1233" t="s">
        <v>16</v>
      </c>
      <c r="B13" s="1234"/>
      <c r="C13" s="1234"/>
      <c r="D13" s="1234"/>
      <c r="E13" s="1234" t="s">
        <v>17</v>
      </c>
      <c r="F13" s="1234"/>
      <c r="G13" s="1234" t="s">
        <v>18</v>
      </c>
      <c r="H13" s="1235"/>
      <c r="I13" s="1234" t="s">
        <v>19</v>
      </c>
      <c r="J13" s="1234"/>
      <c r="K13" s="1236"/>
      <c r="L13" s="8"/>
    </row>
    <row r="14" spans="1:13" s="1" customFormat="1" ht="18.75" customHeight="1">
      <c r="A14" s="8"/>
      <c r="B14" s="8"/>
      <c r="C14" s="8"/>
      <c r="D14" s="8"/>
      <c r="E14" s="8"/>
      <c r="F14" s="8"/>
      <c r="G14" s="8"/>
      <c r="H14" s="8"/>
      <c r="I14" s="8"/>
      <c r="J14" s="8"/>
      <c r="K14" s="8"/>
    </row>
    <row r="15" spans="1:13" s="1" customFormat="1" ht="18.75" customHeight="1">
      <c r="A15" s="11" t="s">
        <v>27</v>
      </c>
      <c r="B15" s="8"/>
      <c r="C15" s="8"/>
      <c r="D15" s="8"/>
      <c r="E15" s="8"/>
      <c r="F15" s="8"/>
      <c r="G15" s="8"/>
      <c r="H15" s="8"/>
      <c r="I15" s="8"/>
      <c r="J15" s="8"/>
      <c r="K15" s="8"/>
    </row>
    <row r="16" spans="1:13" s="1" customFormat="1" ht="1.5" customHeight="1">
      <c r="A16" s="8"/>
      <c r="B16" s="8"/>
      <c r="C16" s="8"/>
      <c r="D16" s="8"/>
      <c r="E16" s="8"/>
      <c r="F16" s="8"/>
      <c r="G16" s="8"/>
      <c r="H16" s="8"/>
      <c r="I16" s="8"/>
      <c r="J16" s="8"/>
      <c r="K16" s="8"/>
    </row>
    <row r="17" spans="1:11" s="1" customFormat="1" ht="18.75" customHeight="1">
      <c r="A17" s="12" t="s">
        <v>327</v>
      </c>
      <c r="B17" s="12"/>
      <c r="C17" s="12"/>
      <c r="D17" s="12"/>
      <c r="E17" s="12"/>
      <c r="F17" s="12"/>
      <c r="G17" s="8"/>
      <c r="H17" s="9"/>
      <c r="I17" s="8"/>
      <c r="J17" s="8"/>
      <c r="K17" s="8"/>
    </row>
    <row r="18" spans="1:11" s="1" customFormat="1" ht="18.75" customHeight="1">
      <c r="A18" s="12" t="s">
        <v>328</v>
      </c>
      <c r="B18" s="12"/>
      <c r="C18" s="12"/>
      <c r="D18" s="12"/>
      <c r="E18" s="12"/>
      <c r="F18" s="12"/>
      <c r="G18" s="8"/>
      <c r="H18" s="9"/>
      <c r="I18" s="8"/>
      <c r="J18" s="8"/>
      <c r="K18" s="8"/>
    </row>
    <row r="19" spans="1:11" s="1" customFormat="1" ht="8.25" customHeight="1">
      <c r="A19" s="8"/>
      <c r="B19" s="9"/>
      <c r="C19" s="9"/>
      <c r="D19" s="9"/>
      <c r="E19" s="9"/>
      <c r="F19" s="9"/>
      <c r="G19" s="9"/>
      <c r="H19" s="9"/>
      <c r="I19" s="8"/>
      <c r="J19" s="8"/>
      <c r="K19" s="8"/>
    </row>
    <row r="20" spans="1:11" s="1" customFormat="1" ht="18.75" customHeight="1" thickBot="1">
      <c r="A20" s="11" t="s">
        <v>329</v>
      </c>
      <c r="B20" s="8"/>
      <c r="C20" s="8"/>
      <c r="D20" s="8"/>
      <c r="E20" s="8"/>
      <c r="F20" s="8"/>
      <c r="G20" s="8"/>
      <c r="H20" s="8"/>
      <c r="I20" s="8"/>
      <c r="J20" s="8"/>
      <c r="K20" s="8"/>
    </row>
    <row r="21" spans="1:11" s="1" customFormat="1" ht="18.75" customHeight="1">
      <c r="A21" s="1241" t="s">
        <v>554</v>
      </c>
      <c r="B21" s="1242"/>
      <c r="C21" s="1239" t="s">
        <v>28</v>
      </c>
      <c r="D21" s="1248" t="s">
        <v>20</v>
      </c>
      <c r="E21" s="1249"/>
      <c r="F21" s="1249"/>
      <c r="G21" s="1249"/>
      <c r="H21" s="1249"/>
      <c r="I21" s="1249"/>
      <c r="J21" s="1249"/>
      <c r="K21" s="1250"/>
    </row>
    <row r="22" spans="1:11" s="1" customFormat="1" ht="33.75" customHeight="1">
      <c r="A22" s="1243"/>
      <c r="B22" s="1244"/>
      <c r="C22" s="1240"/>
      <c r="D22" s="1251" t="s">
        <v>317</v>
      </c>
      <c r="E22" s="1252"/>
      <c r="F22" s="1253" t="s">
        <v>318</v>
      </c>
      <c r="G22" s="1252"/>
      <c r="H22" s="1253" t="s">
        <v>319</v>
      </c>
      <c r="I22" s="1252"/>
      <c r="J22" s="1253" t="s">
        <v>320</v>
      </c>
      <c r="K22" s="1254"/>
    </row>
    <row r="23" spans="1:11" s="1" customFormat="1" ht="18.75" customHeight="1">
      <c r="A23" s="1229" t="s">
        <v>21</v>
      </c>
      <c r="B23" s="1230"/>
      <c r="C23" s="1323">
        <v>50000</v>
      </c>
      <c r="D23" s="1247" t="s">
        <v>22</v>
      </c>
      <c r="E23" s="1237"/>
      <c r="F23" s="1237" t="s">
        <v>22</v>
      </c>
      <c r="G23" s="1237"/>
      <c r="H23" s="1237" t="s">
        <v>22</v>
      </c>
      <c r="I23" s="1237"/>
      <c r="J23" s="1237" t="s">
        <v>22</v>
      </c>
      <c r="K23" s="1238"/>
    </row>
    <row r="24" spans="1:11" s="1" customFormat="1" ht="18.75" customHeight="1">
      <c r="A24" s="1245" t="s">
        <v>29</v>
      </c>
      <c r="B24" s="1246"/>
      <c r="C24" s="1324">
        <v>80000</v>
      </c>
      <c r="D24" s="1327">
        <v>80000</v>
      </c>
      <c r="E24" s="1328"/>
      <c r="F24" s="1333">
        <v>60000</v>
      </c>
      <c r="G24" s="1333"/>
      <c r="H24" s="1333">
        <v>40000</v>
      </c>
      <c r="I24" s="1333"/>
      <c r="J24" s="1333">
        <v>20000</v>
      </c>
      <c r="K24" s="1334"/>
    </row>
    <row r="25" spans="1:11" s="1" customFormat="1" ht="18.75" customHeight="1" thickBot="1">
      <c r="A25" s="1339" t="s">
        <v>23</v>
      </c>
      <c r="B25" s="1340"/>
      <c r="C25" s="1325">
        <v>690000</v>
      </c>
      <c r="D25" s="1329">
        <v>690000</v>
      </c>
      <c r="E25" s="1330"/>
      <c r="F25" s="1335">
        <v>517500</v>
      </c>
      <c r="G25" s="1335"/>
      <c r="H25" s="1335">
        <v>345000</v>
      </c>
      <c r="I25" s="1335"/>
      <c r="J25" s="1335">
        <v>172500</v>
      </c>
      <c r="K25" s="1336"/>
    </row>
    <row r="26" spans="1:11" s="1" customFormat="1" ht="18.75" customHeight="1" thickTop="1" thickBot="1">
      <c r="A26" s="1337" t="s">
        <v>24</v>
      </c>
      <c r="B26" s="1338"/>
      <c r="C26" s="1326">
        <f>SUM(C23:C25)</f>
        <v>820000</v>
      </c>
      <c r="D26" s="1331">
        <f>SUM(D24:E25)</f>
        <v>770000</v>
      </c>
      <c r="E26" s="1332"/>
      <c r="F26" s="1331">
        <f t="shared" ref="F26" si="0">SUM(F24:G25)</f>
        <v>577500</v>
      </c>
      <c r="G26" s="1332"/>
      <c r="H26" s="1331">
        <f t="shared" ref="H26" si="1">SUM(H24:I25)</f>
        <v>385000</v>
      </c>
      <c r="I26" s="1332"/>
      <c r="J26" s="1331">
        <f t="shared" ref="J26" si="2">SUM(J24:K25)</f>
        <v>192500</v>
      </c>
      <c r="K26" s="1332"/>
    </row>
    <row r="27" spans="1:11" s="1" customFormat="1" ht="18.75" customHeight="1">
      <c r="A27" s="241" t="s">
        <v>581</v>
      </c>
      <c r="B27" s="241"/>
      <c r="C27" s="241"/>
      <c r="D27" s="3"/>
      <c r="E27" s="3"/>
      <c r="F27" s="3"/>
      <c r="G27" s="3"/>
      <c r="H27" s="3"/>
      <c r="I27" s="3"/>
    </row>
    <row r="28" spans="1:11" s="1" customFormat="1" ht="22.5" customHeight="1">
      <c r="A28" s="241" t="s">
        <v>580</v>
      </c>
      <c r="B28" s="241"/>
      <c r="C28" s="241"/>
      <c r="D28" s="3"/>
      <c r="E28" s="3"/>
      <c r="F28" s="3"/>
      <c r="G28" s="3"/>
      <c r="H28" s="3"/>
      <c r="I28" s="3"/>
    </row>
    <row r="29" spans="1:11" s="1" customFormat="1" ht="18.75" customHeight="1">
      <c r="A29" s="14" t="s">
        <v>30</v>
      </c>
      <c r="B29" s="14"/>
      <c r="C29" s="8"/>
    </row>
    <row r="30" spans="1:11" ht="18.75" customHeight="1">
      <c r="A30" s="263" t="s">
        <v>509</v>
      </c>
      <c r="B30"/>
      <c r="C30" s="16"/>
    </row>
    <row r="31" spans="1:11" ht="18.75" customHeight="1">
      <c r="A31" s="263" t="s">
        <v>539</v>
      </c>
      <c r="B31"/>
      <c r="C31" s="16"/>
    </row>
    <row r="32" spans="1:11" ht="18.75" customHeight="1">
      <c r="A32" s="17" t="s">
        <v>31</v>
      </c>
      <c r="B32"/>
      <c r="C32" s="18"/>
      <c r="D32" s="19"/>
      <c r="E32" s="20"/>
    </row>
    <row r="33" spans="1:11" ht="18.75" customHeight="1">
      <c r="A33" s="263" t="s">
        <v>364</v>
      </c>
      <c r="B33"/>
      <c r="C33" s="16"/>
    </row>
    <row r="34" spans="1:11" ht="18.75" customHeight="1">
      <c r="A34" s="15" t="s">
        <v>32</v>
      </c>
      <c r="B34"/>
      <c r="C34" s="16"/>
    </row>
    <row r="35" spans="1:11" ht="18.75" customHeight="1">
      <c r="A35" s="15" t="s">
        <v>33</v>
      </c>
      <c r="B35"/>
      <c r="C35" s="16"/>
    </row>
    <row r="36" spans="1:11" ht="18.75" customHeight="1">
      <c r="A36" s="15" t="s">
        <v>34</v>
      </c>
      <c r="B36"/>
      <c r="C36" s="16"/>
    </row>
    <row r="37" spans="1:11" ht="18.75" customHeight="1">
      <c r="A37" s="15" t="s">
        <v>35</v>
      </c>
      <c r="B37"/>
      <c r="C37" s="16"/>
    </row>
    <row r="38" spans="1:11" ht="18.75" customHeight="1">
      <c r="A38" s="15" t="s">
        <v>36</v>
      </c>
      <c r="B38"/>
      <c r="C38" s="16"/>
    </row>
    <row r="39" spans="1:11" ht="18.75" customHeight="1">
      <c r="A39" s="16" t="s">
        <v>37</v>
      </c>
      <c r="B39"/>
      <c r="C39" s="16"/>
    </row>
    <row r="40" spans="1:11" ht="22.5" customHeight="1">
      <c r="A40" s="1220" t="s">
        <v>378</v>
      </c>
      <c r="B40" s="1220"/>
      <c r="C40" s="1220"/>
    </row>
    <row r="41" spans="1:11" ht="18.75" customHeight="1">
      <c r="A41" s="236" t="s">
        <v>326</v>
      </c>
      <c r="B41" s="1"/>
      <c r="C41" s="1"/>
      <c r="D41" s="1"/>
      <c r="E41" s="1"/>
      <c r="F41" s="1"/>
      <c r="G41" s="1"/>
      <c r="H41" s="1"/>
    </row>
    <row r="42" spans="1:11" ht="19.899999999999999" customHeight="1">
      <c r="B42" s="237" t="s">
        <v>531</v>
      </c>
      <c r="C42" s="238"/>
      <c r="D42" s="238"/>
      <c r="E42" s="238"/>
      <c r="F42" s="238"/>
      <c r="G42" s="238"/>
      <c r="H42" s="238"/>
      <c r="I42" s="238"/>
      <c r="J42" s="238"/>
      <c r="K42" s="238"/>
    </row>
    <row r="43" spans="1:11" ht="19.899999999999999" customHeight="1">
      <c r="B43" s="237" t="s">
        <v>532</v>
      </c>
      <c r="C43" s="238"/>
      <c r="D43" s="238"/>
      <c r="E43" s="238"/>
      <c r="F43" s="238"/>
      <c r="G43" s="238"/>
      <c r="H43" s="238"/>
      <c r="I43" s="238"/>
      <c r="J43" s="238"/>
      <c r="K43" s="238"/>
    </row>
    <row r="44" spans="1:11" ht="19.899999999999999" customHeight="1">
      <c r="B44" s="239" t="s">
        <v>533</v>
      </c>
      <c r="C44" s="239"/>
      <c r="D44" s="240"/>
      <c r="E44" s="238"/>
      <c r="F44" s="238"/>
      <c r="G44" s="238"/>
      <c r="H44" s="238"/>
      <c r="I44" s="238"/>
      <c r="J44" s="238"/>
      <c r="K44" s="238"/>
    </row>
    <row r="45" spans="1:11" ht="19.899999999999999" customHeight="1">
      <c r="B45" s="237" t="s">
        <v>534</v>
      </c>
      <c r="C45" s="238"/>
      <c r="D45" s="238"/>
      <c r="E45" s="238"/>
      <c r="F45" s="238"/>
      <c r="G45" s="238"/>
      <c r="H45" s="238"/>
      <c r="I45" s="238"/>
      <c r="J45" s="238"/>
      <c r="K45" s="238"/>
    </row>
    <row r="46" spans="1:11" ht="19.899999999999999" customHeight="1">
      <c r="B46" s="237" t="s">
        <v>535</v>
      </c>
      <c r="C46" s="238"/>
      <c r="D46" s="238"/>
      <c r="E46" s="238"/>
      <c r="F46" s="238"/>
      <c r="G46" s="238"/>
      <c r="H46" s="238"/>
      <c r="I46" s="238"/>
      <c r="J46" s="238"/>
      <c r="K46" s="238"/>
    </row>
    <row r="47" spans="1:11" ht="19.899999999999999" customHeight="1">
      <c r="B47" s="237" t="s">
        <v>530</v>
      </c>
      <c r="C47" s="238"/>
      <c r="D47" s="238"/>
      <c r="E47" s="238"/>
      <c r="F47" s="238"/>
      <c r="G47" s="238"/>
      <c r="H47" s="238"/>
      <c r="I47" s="238"/>
      <c r="J47" s="238"/>
      <c r="K47" s="238"/>
    </row>
    <row r="48" spans="1:11" ht="19.899999999999999" customHeight="1">
      <c r="B48" s="237" t="s">
        <v>536</v>
      </c>
      <c r="C48" s="238"/>
      <c r="D48" s="238"/>
      <c r="E48" s="238"/>
      <c r="F48" s="238"/>
      <c r="G48" s="238"/>
      <c r="H48" s="238"/>
      <c r="I48" s="238"/>
      <c r="J48" s="238"/>
      <c r="K48" s="238"/>
    </row>
    <row r="49" spans="2:11" ht="19.899999999999999" customHeight="1">
      <c r="B49" s="237" t="s">
        <v>537</v>
      </c>
      <c r="C49" s="238"/>
      <c r="D49" s="238"/>
      <c r="E49" s="238"/>
      <c r="F49" s="238"/>
      <c r="G49" s="238"/>
      <c r="H49" s="238"/>
      <c r="I49" s="238"/>
      <c r="J49" s="238"/>
      <c r="K49" s="238"/>
    </row>
    <row r="50" spans="2:11" ht="19.899999999999999" customHeight="1">
      <c r="B50" s="237" t="s">
        <v>538</v>
      </c>
      <c r="C50" s="238"/>
      <c r="D50" s="238"/>
      <c r="E50" s="238"/>
      <c r="F50" s="238"/>
      <c r="G50" s="238"/>
      <c r="H50" s="238"/>
      <c r="I50" s="238"/>
      <c r="J50" s="238"/>
      <c r="K50" s="238"/>
    </row>
    <row r="51" spans="2:11" ht="19.899999999999999" customHeight="1">
      <c r="B51" s="238" t="s">
        <v>365</v>
      </c>
    </row>
  </sheetData>
  <mergeCells count="51">
    <mergeCell ref="A26:B26"/>
    <mergeCell ref="D26:E26"/>
    <mergeCell ref="A25:B25"/>
    <mergeCell ref="A23:B23"/>
    <mergeCell ref="F25:G25"/>
    <mergeCell ref="F26:G26"/>
    <mergeCell ref="D25:E25"/>
    <mergeCell ref="C21:C22"/>
    <mergeCell ref="A21:B22"/>
    <mergeCell ref="A24:B24"/>
    <mergeCell ref="D24:E24"/>
    <mergeCell ref="F24:G24"/>
    <mergeCell ref="D21:K21"/>
    <mergeCell ref="D22:E22"/>
    <mergeCell ref="F22:G22"/>
    <mergeCell ref="H22:I22"/>
    <mergeCell ref="J22:K22"/>
    <mergeCell ref="D23:E23"/>
    <mergeCell ref="F23:G23"/>
    <mergeCell ref="H26:I26"/>
    <mergeCell ref="J23:K23"/>
    <mergeCell ref="J25:K25"/>
    <mergeCell ref="J26:K26"/>
    <mergeCell ref="H24:I24"/>
    <mergeCell ref="J24:K24"/>
    <mergeCell ref="H25:I25"/>
    <mergeCell ref="H23:I23"/>
    <mergeCell ref="E12:F12"/>
    <mergeCell ref="G12:H12"/>
    <mergeCell ref="I12:K12"/>
    <mergeCell ref="A13:D13"/>
    <mergeCell ref="E13:F13"/>
    <mergeCell ref="G13:H13"/>
    <mergeCell ref="I13:K13"/>
    <mergeCell ref="A12:D12"/>
    <mergeCell ref="A40:C40"/>
    <mergeCell ref="A2:J2"/>
    <mergeCell ref="A1:K1"/>
    <mergeCell ref="A9:D9"/>
    <mergeCell ref="E9:F9"/>
    <mergeCell ref="G9:H9"/>
    <mergeCell ref="I9:K9"/>
    <mergeCell ref="B5:K6"/>
    <mergeCell ref="A10:D10"/>
    <mergeCell ref="E10:F10"/>
    <mergeCell ref="G10:H10"/>
    <mergeCell ref="I10:K10"/>
    <mergeCell ref="A11:D11"/>
    <mergeCell ref="E11:F11"/>
    <mergeCell ref="G11:H11"/>
    <mergeCell ref="I11:K11"/>
  </mergeCells>
  <phoneticPr fontId="11"/>
  <printOptions horizontalCentered="1" verticalCentered="1"/>
  <pageMargins left="0.19" right="0" top="0.41" bottom="0.2" header="0.35" footer="0"/>
  <pageSetup paperSize="9" orientation="portrait" horizontalDpi="300" verticalDpi="300" r:id="rId1"/>
  <headerFooter alignWithMargins="0"/>
  <rowBreaks count="1" manualBreakCount="1">
    <brk id="39"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10"/>
  <sheetViews>
    <sheetView topLeftCell="E1" zoomScale="120" zoomScaleNormal="120" workbookViewId="0">
      <selection activeCell="Q9" sqref="Q9"/>
    </sheetView>
  </sheetViews>
  <sheetFormatPr defaultRowHeight="13.5"/>
  <cols>
    <col min="7" max="7" width="9.875" bestFit="1" customWidth="1"/>
    <col min="13" max="13" width="10" customWidth="1"/>
  </cols>
  <sheetData>
    <row r="1" spans="1:17" ht="16.5">
      <c r="A1" s="1258" t="s">
        <v>337</v>
      </c>
      <c r="B1" s="251" t="s">
        <v>338</v>
      </c>
      <c r="C1" s="251" t="s">
        <v>339</v>
      </c>
      <c r="E1" s="1259" t="s">
        <v>340</v>
      </c>
      <c r="F1" s="1259"/>
      <c r="G1" s="251" t="s">
        <v>341</v>
      </c>
      <c r="H1" s="254" t="s">
        <v>342</v>
      </c>
      <c r="I1" s="251" t="s">
        <v>343</v>
      </c>
      <c r="J1" s="277" t="s">
        <v>379</v>
      </c>
      <c r="K1" s="1256" t="s">
        <v>359</v>
      </c>
      <c r="L1" s="257" t="s">
        <v>360</v>
      </c>
      <c r="M1" s="257" t="s">
        <v>361</v>
      </c>
      <c r="O1" s="1256" t="s">
        <v>362</v>
      </c>
      <c r="P1" s="257" t="s">
        <v>578</v>
      </c>
      <c r="Q1" s="257" t="s">
        <v>577</v>
      </c>
    </row>
    <row r="2" spans="1:17" ht="16.5" customHeight="1">
      <c r="A2" s="1257"/>
      <c r="B2" s="250" t="b">
        <v>0</v>
      </c>
      <c r="C2" s="250" t="b">
        <v>0</v>
      </c>
      <c r="E2" s="1259"/>
      <c r="F2" s="1259"/>
      <c r="G2" s="250" t="b">
        <v>0</v>
      </c>
      <c r="H2" s="250" t="b">
        <v>0</v>
      </c>
      <c r="I2" s="250" t="b">
        <v>0</v>
      </c>
      <c r="J2" s="250" t="b">
        <v>0</v>
      </c>
      <c r="K2" s="1257"/>
      <c r="L2" s="250" t="b">
        <v>0</v>
      </c>
      <c r="M2" s="250" t="b">
        <v>0</v>
      </c>
      <c r="O2" s="1257"/>
      <c r="P2" s="250" t="b">
        <v>0</v>
      </c>
      <c r="Q2" s="250" t="b">
        <v>0</v>
      </c>
    </row>
    <row r="3" spans="1:17" ht="16.5">
      <c r="E3" s="1259"/>
      <c r="F3" s="1259"/>
      <c r="G3" s="1261" t="str">
        <f>IF(G2=TRUE,"高等学校",IF(H2=TRUE,"短期大学",IF(I2=TRUE,"大学","")))</f>
        <v/>
      </c>
      <c r="H3" s="1262"/>
      <c r="I3" s="1262"/>
      <c r="J3" s="1262"/>
    </row>
    <row r="5" spans="1:17" ht="16.5">
      <c r="A5" s="1260" t="s">
        <v>344</v>
      </c>
      <c r="B5" s="1260"/>
      <c r="C5" s="254" t="s">
        <v>345</v>
      </c>
      <c r="D5" s="262" t="s">
        <v>346</v>
      </c>
      <c r="E5" s="254" t="s">
        <v>347</v>
      </c>
      <c r="F5" s="254" t="s">
        <v>348</v>
      </c>
      <c r="G5" s="262" t="s">
        <v>351</v>
      </c>
      <c r="H5" s="262" t="s">
        <v>349</v>
      </c>
      <c r="I5" s="262" t="s">
        <v>352</v>
      </c>
      <c r="J5" s="262" t="s">
        <v>350</v>
      </c>
      <c r="L5" s="350" t="s">
        <v>513</v>
      </c>
      <c r="M5" s="350" t="s">
        <v>514</v>
      </c>
      <c r="P5" s="352" t="s">
        <v>523</v>
      </c>
    </row>
    <row r="6" spans="1:17" ht="16.5">
      <c r="A6" s="1260"/>
      <c r="B6" s="1260"/>
      <c r="C6" s="278" t="b">
        <f>IF(报名表!$L$27="父親",TRUE,FALSE)</f>
        <v>0</v>
      </c>
      <c r="D6" s="278" t="b">
        <f>IF(报名表!$L$27="母親",TRUE,FALSE)</f>
        <v>0</v>
      </c>
      <c r="E6" s="278" t="b">
        <f>IF(报名表!$L$27="兄弟",TRUE,FALSE)</f>
        <v>0</v>
      </c>
      <c r="F6" s="278" t="b">
        <f>IF(报名表!$L$27="姉妹",TRUE,FALSE)</f>
        <v>0</v>
      </c>
      <c r="G6" s="278" t="b">
        <f>IF(报名表!$L$27="叔父・叔母",TRUE,FALSE)</f>
        <v>0</v>
      </c>
      <c r="H6" s="278" t="b">
        <f>IF(报名表!$L$27="養父",TRUE,FALSE)</f>
        <v>0</v>
      </c>
      <c r="I6" s="278" t="b">
        <f>IF(报名表!$L$27="その他",TRUE,FALSE)</f>
        <v>0</v>
      </c>
      <c r="J6" s="278" t="b">
        <f>IF(报名表!$L$27="養母",TRUE,FALSE)</f>
        <v>0</v>
      </c>
      <c r="L6" s="250" t="b">
        <v>0</v>
      </c>
      <c r="M6" s="250" t="b">
        <v>0</v>
      </c>
      <c r="N6" s="349" t="s">
        <v>516</v>
      </c>
      <c r="P6" t="b">
        <v>0</v>
      </c>
    </row>
    <row r="7" spans="1:17" ht="16.5">
      <c r="L7" s="1255"/>
      <c r="M7" s="250" t="b">
        <v>0</v>
      </c>
      <c r="N7" s="349" t="s">
        <v>517</v>
      </c>
    </row>
    <row r="8" spans="1:17" ht="16.5">
      <c r="L8" s="1255"/>
      <c r="M8" s="250" t="b">
        <v>0</v>
      </c>
      <c r="N8" s="349" t="s">
        <v>518</v>
      </c>
    </row>
    <row r="9" spans="1:17" ht="16.5">
      <c r="L9" s="1255"/>
      <c r="M9" s="250" t="b">
        <v>0</v>
      </c>
      <c r="N9" s="349" t="s">
        <v>519</v>
      </c>
    </row>
    <row r="10" spans="1:17" ht="16.5">
      <c r="L10" s="1255"/>
      <c r="M10" s="250" t="b">
        <v>0</v>
      </c>
      <c r="N10" s="349" t="s">
        <v>520</v>
      </c>
    </row>
  </sheetData>
  <mergeCells count="7">
    <mergeCell ref="L7:L10"/>
    <mergeCell ref="O1:O2"/>
    <mergeCell ref="A1:A2"/>
    <mergeCell ref="E1:F3"/>
    <mergeCell ref="A5:B6"/>
    <mergeCell ref="K1:K2"/>
    <mergeCell ref="G3:J3"/>
  </mergeCells>
  <phoneticPr fontId="1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R44"/>
  <sheetViews>
    <sheetView topLeftCell="A12" workbookViewId="0">
      <selection activeCell="L20" sqref="L20:BG20"/>
    </sheetView>
  </sheetViews>
  <sheetFormatPr defaultColWidth="1.625" defaultRowHeight="13.5"/>
  <sheetData>
    <row r="1" spans="2:70" s="38" customFormat="1" ht="25.5" customHeight="1">
      <c r="B1" s="208"/>
    </row>
    <row r="2" spans="2:70" s="38" customFormat="1" ht="51.75" customHeight="1">
      <c r="B2" s="1263" t="s">
        <v>257</v>
      </c>
      <c r="C2" s="1263"/>
      <c r="D2" s="1263"/>
      <c r="E2" s="1263"/>
      <c r="F2" s="1263"/>
      <c r="G2" s="1263"/>
      <c r="H2" s="1263"/>
      <c r="I2" s="1263"/>
      <c r="J2" s="1263"/>
      <c r="K2" s="1263"/>
      <c r="L2" s="1263"/>
      <c r="M2" s="1263"/>
      <c r="N2" s="1263"/>
      <c r="O2" s="1263"/>
      <c r="P2" s="1263"/>
      <c r="Q2" s="1263"/>
      <c r="R2" s="1263"/>
      <c r="S2" s="1263"/>
      <c r="T2" s="1263"/>
      <c r="U2" s="1263"/>
      <c r="V2" s="1263"/>
      <c r="W2" s="1263"/>
      <c r="X2" s="1263"/>
      <c r="Y2" s="1263"/>
      <c r="Z2" s="1263"/>
      <c r="AA2" s="1263"/>
      <c r="AB2" s="1263"/>
      <c r="AC2" s="1263"/>
      <c r="AD2" s="1263"/>
      <c r="AE2" s="1263"/>
      <c r="AF2" s="1263"/>
      <c r="AG2" s="1263"/>
      <c r="AH2" s="1263"/>
      <c r="AI2" s="1263"/>
      <c r="AJ2" s="1263"/>
      <c r="AK2" s="1263"/>
      <c r="AL2" s="1263"/>
      <c r="AM2" s="1263"/>
      <c r="AN2" s="1263"/>
      <c r="AO2" s="1263"/>
      <c r="AP2" s="1263"/>
      <c r="AQ2" s="1263"/>
      <c r="AR2" s="1263"/>
      <c r="AS2" s="1263"/>
      <c r="AT2" s="1263"/>
      <c r="AU2" s="1263"/>
      <c r="AV2" s="1263"/>
      <c r="AW2" s="1263"/>
      <c r="AX2" s="1263"/>
      <c r="AY2" s="1263"/>
      <c r="AZ2" s="1263"/>
      <c r="BA2" s="1263"/>
      <c r="BB2" s="1263"/>
      <c r="BC2" s="1263"/>
      <c r="BD2" s="1263"/>
      <c r="BE2" s="1263"/>
      <c r="BF2" s="1263"/>
      <c r="BG2" s="1263"/>
      <c r="BI2" s="209"/>
      <c r="BJ2" s="209"/>
    </row>
    <row r="3" spans="2:70" s="40" customFormat="1" ht="55.5" customHeight="1">
      <c r="B3" s="771" t="s">
        <v>258</v>
      </c>
      <c r="C3" s="771"/>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c r="AG3" s="771"/>
      <c r="AH3" s="771"/>
      <c r="AI3" s="771"/>
      <c r="AJ3" s="771"/>
      <c r="AK3" s="771"/>
      <c r="AL3" s="771"/>
      <c r="AM3" s="771"/>
      <c r="AN3" s="771"/>
      <c r="AO3" s="771"/>
      <c r="AP3" s="771"/>
      <c r="AQ3" s="771"/>
      <c r="AR3" s="771"/>
      <c r="AS3" s="771"/>
      <c r="AT3" s="771"/>
      <c r="AU3" s="771"/>
      <c r="AV3" s="771"/>
      <c r="AW3" s="771"/>
      <c r="AX3" s="771"/>
      <c r="AY3" s="771"/>
      <c r="AZ3" s="771"/>
      <c r="BA3" s="771"/>
      <c r="BB3" s="771"/>
      <c r="BC3" s="771"/>
      <c r="BD3" s="771"/>
      <c r="BE3" s="771"/>
      <c r="BF3" s="771"/>
      <c r="BG3" s="771"/>
      <c r="BI3" s="210"/>
      <c r="BJ3" s="210"/>
    </row>
    <row r="4" spans="2:70" s="165" customFormat="1" ht="17.25" customHeight="1">
      <c r="B4" s="211"/>
      <c r="C4" s="966" t="s">
        <v>259</v>
      </c>
      <c r="D4" s="1264"/>
      <c r="E4" s="1264"/>
      <c r="F4" s="1264"/>
      <c r="G4" s="1264"/>
      <c r="H4" s="1264"/>
      <c r="I4" s="1264"/>
      <c r="J4" s="1264"/>
      <c r="K4" s="1264"/>
      <c r="L4" s="1264"/>
      <c r="M4" s="1264"/>
      <c r="N4" s="1264"/>
      <c r="O4" s="1264"/>
      <c r="P4" s="1264"/>
      <c r="Q4" s="1264"/>
      <c r="R4" s="1264"/>
      <c r="S4" s="1264"/>
      <c r="T4" s="1264"/>
      <c r="U4" s="1264"/>
      <c r="V4" s="1264"/>
      <c r="W4" s="1264"/>
      <c r="X4" s="1264"/>
      <c r="Y4" s="1264"/>
      <c r="Z4" s="1264"/>
      <c r="AA4" s="1264"/>
      <c r="AB4" s="1264"/>
      <c r="AC4" s="1264"/>
      <c r="AD4" s="1264"/>
      <c r="AE4" s="1264"/>
      <c r="AF4" s="1264"/>
      <c r="AG4" s="1264"/>
      <c r="AH4" s="1264"/>
      <c r="AI4" s="1264"/>
      <c r="AJ4" s="1264"/>
      <c r="AK4" s="1264"/>
      <c r="AL4" s="1264"/>
      <c r="AM4" s="1264"/>
      <c r="AN4" s="1264"/>
      <c r="AO4" s="1264"/>
      <c r="AP4" s="1264"/>
      <c r="AQ4" s="1264"/>
      <c r="AR4" s="1264"/>
      <c r="AS4" s="1264"/>
      <c r="AT4" s="1264"/>
      <c r="AU4" s="1264"/>
      <c r="AV4" s="1264"/>
      <c r="AW4" s="1264"/>
      <c r="AX4" s="1264"/>
      <c r="AY4" s="1264"/>
      <c r="AZ4" s="1264"/>
      <c r="BA4" s="1264"/>
      <c r="BB4" s="1264"/>
      <c r="BC4" s="1264"/>
    </row>
    <row r="5" spans="2:70" s="38" customFormat="1" ht="45" customHeight="1" thickBot="1">
      <c r="B5" s="212" t="s">
        <v>260</v>
      </c>
      <c r="C5" s="1265" t="s">
        <v>261</v>
      </c>
      <c r="D5" s="1265"/>
      <c r="E5" s="1265"/>
      <c r="F5" s="1265"/>
      <c r="G5" s="1265"/>
      <c r="H5" s="1265"/>
      <c r="I5" s="1265"/>
      <c r="J5" s="1265"/>
      <c r="K5" s="1265"/>
      <c r="L5" s="1265"/>
      <c r="M5" s="1265"/>
      <c r="N5" s="1265"/>
      <c r="O5" s="1265"/>
      <c r="P5" s="1265"/>
      <c r="Q5" s="1265"/>
      <c r="R5" s="1265"/>
      <c r="S5" s="1265"/>
      <c r="T5" s="1265"/>
      <c r="U5" s="1265"/>
      <c r="V5" s="1265"/>
      <c r="W5" s="1265"/>
      <c r="X5" s="1265"/>
      <c r="Y5" s="1265"/>
      <c r="Z5" s="1265"/>
      <c r="AA5" s="1265"/>
      <c r="AB5" s="1265"/>
      <c r="AC5" s="1265"/>
      <c r="AD5" s="1265"/>
      <c r="AE5" s="1265"/>
      <c r="AF5" s="1265"/>
      <c r="AG5" s="1265"/>
      <c r="AH5" s="1265"/>
      <c r="AI5" s="1265"/>
      <c r="AJ5" s="1265"/>
      <c r="AK5" s="1265"/>
      <c r="AL5" s="1265"/>
      <c r="AM5" s="1265"/>
      <c r="AN5" s="1265"/>
      <c r="AO5" s="1265"/>
      <c r="AP5" s="1265"/>
      <c r="AQ5" s="1265"/>
      <c r="AR5" s="1265"/>
      <c r="AS5" s="1265"/>
      <c r="AT5" s="1265"/>
      <c r="AU5" s="1265"/>
      <c r="AV5" s="1265"/>
      <c r="AW5" s="1265"/>
      <c r="AX5" s="1265"/>
      <c r="AY5" s="1265"/>
      <c r="AZ5" s="1265"/>
      <c r="BA5" s="1265"/>
      <c r="BB5" s="1265"/>
      <c r="BC5" s="1265"/>
      <c r="BD5" s="1265"/>
      <c r="BE5" s="1265"/>
      <c r="BF5" s="1265"/>
      <c r="BG5" s="1265"/>
    </row>
    <row r="6" spans="2:70" s="215" customFormat="1" ht="129" customHeight="1" thickBot="1">
      <c r="B6" s="213"/>
      <c r="C6" s="214"/>
      <c r="D6" s="214"/>
      <c r="E6" s="1266" t="s">
        <v>262</v>
      </c>
      <c r="F6" s="1266"/>
      <c r="G6" s="1266"/>
      <c r="H6" s="1266"/>
      <c r="I6" s="1266"/>
      <c r="J6" s="1266"/>
      <c r="K6" s="1266"/>
      <c r="L6" s="1266"/>
      <c r="M6" s="1266"/>
      <c r="N6" s="1266"/>
      <c r="O6" s="1266"/>
      <c r="P6" s="1266"/>
      <c r="Q6" s="1266"/>
      <c r="R6" s="1266"/>
      <c r="S6" s="1266"/>
      <c r="T6" s="1266"/>
      <c r="U6" s="1266"/>
      <c r="V6" s="1266"/>
      <c r="W6" s="1266"/>
      <c r="X6" s="1266"/>
      <c r="Y6" s="1266"/>
      <c r="Z6" s="1266"/>
      <c r="AA6" s="1266"/>
      <c r="AB6" s="1266"/>
      <c r="AC6" s="1266"/>
      <c r="AD6" s="1266"/>
      <c r="AE6" s="1266"/>
      <c r="AF6" s="1266"/>
      <c r="AG6" s="1266"/>
      <c r="AH6" s="1266"/>
      <c r="AI6" s="1266"/>
      <c r="AJ6" s="1266"/>
      <c r="AK6" s="1266"/>
      <c r="AL6" s="1266"/>
      <c r="AM6" s="1266"/>
      <c r="AN6" s="1266"/>
      <c r="AO6" s="1266"/>
      <c r="AP6" s="1266"/>
      <c r="AQ6" s="1266"/>
      <c r="AR6" s="1266"/>
      <c r="AS6" s="1266"/>
      <c r="AT6" s="1266"/>
      <c r="AU6" s="1266"/>
      <c r="AV6" s="1266"/>
      <c r="AW6" s="1266"/>
      <c r="AX6" s="1266"/>
      <c r="AY6" s="1266"/>
      <c r="AZ6" s="1266"/>
      <c r="BA6" s="1266"/>
      <c r="BB6" s="1266"/>
      <c r="BC6" s="1266"/>
      <c r="BD6" s="1266"/>
      <c r="BE6" s="1266"/>
      <c r="BF6" s="1266"/>
      <c r="BG6" s="1267"/>
      <c r="BH6" s="38"/>
      <c r="BR6" s="216"/>
    </row>
    <row r="7" spans="2:70" s="38" customFormat="1" ht="12.75" customHeight="1">
      <c r="B7" s="208"/>
    </row>
    <row r="8" spans="2:70" s="215" customFormat="1" ht="31.5" customHeight="1">
      <c r="B8" s="217"/>
      <c r="C8" s="218"/>
      <c r="D8" s="219"/>
      <c r="E8" s="219"/>
      <c r="F8" s="219"/>
      <c r="G8" s="219"/>
      <c r="H8" s="219"/>
      <c r="I8" s="219"/>
      <c r="J8" s="219"/>
      <c r="K8" s="219"/>
      <c r="L8" s="218"/>
      <c r="M8" s="218"/>
      <c r="N8" s="218"/>
      <c r="O8" s="218"/>
      <c r="P8" s="218"/>
      <c r="Q8" s="218"/>
      <c r="R8" s="218"/>
      <c r="S8" s="218"/>
      <c r="T8" s="218"/>
      <c r="U8" s="218"/>
      <c r="V8" s="218"/>
      <c r="W8" s="218"/>
      <c r="X8" s="220"/>
      <c r="Y8" s="220"/>
      <c r="Z8" s="220"/>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38"/>
    </row>
    <row r="9" spans="2:70" s="38" customFormat="1" ht="24" customHeight="1">
      <c r="B9" s="217"/>
      <c r="C9" s="221"/>
      <c r="D9" s="222"/>
      <c r="E9" s="222"/>
      <c r="F9" s="222"/>
      <c r="G9" s="222"/>
      <c r="H9" s="222"/>
      <c r="I9" s="222"/>
      <c r="J9" s="222"/>
      <c r="K9" s="222"/>
      <c r="L9" s="221"/>
      <c r="M9" s="221"/>
      <c r="N9" s="221"/>
      <c r="O9" s="221"/>
      <c r="P9" s="221"/>
      <c r="Q9" s="221"/>
      <c r="R9" s="221"/>
      <c r="S9" s="221"/>
      <c r="T9" s="221"/>
      <c r="U9" s="221"/>
      <c r="V9" s="221"/>
      <c r="W9" s="221"/>
      <c r="X9" s="223"/>
      <c r="Y9" s="223"/>
      <c r="Z9" s="223"/>
      <c r="AA9" s="224"/>
      <c r="AB9" s="221"/>
      <c r="AC9" s="221"/>
      <c r="AD9" s="221"/>
      <c r="AE9" s="221"/>
      <c r="AF9" s="221"/>
      <c r="AG9" s="221"/>
      <c r="AH9" s="221"/>
      <c r="AI9" s="225"/>
      <c r="AJ9" s="225"/>
      <c r="AK9" s="225"/>
      <c r="AL9" s="225"/>
      <c r="AM9" s="226"/>
      <c r="AN9" s="221"/>
      <c r="AO9" s="221"/>
      <c r="AP9" s="221"/>
      <c r="AQ9" s="221"/>
      <c r="AR9" s="221"/>
      <c r="AS9" s="221"/>
      <c r="AT9" s="221"/>
      <c r="AU9" s="221"/>
      <c r="AV9" s="221"/>
      <c r="AW9" s="221"/>
      <c r="AX9" s="221"/>
      <c r="AY9" s="221"/>
      <c r="AZ9" s="221"/>
      <c r="BA9" s="221"/>
      <c r="BB9" s="221"/>
      <c r="BC9" s="221"/>
      <c r="BD9" s="221"/>
      <c r="BE9" s="221"/>
      <c r="BF9" s="221"/>
      <c r="BG9" s="221"/>
    </row>
    <row r="10" spans="2:70" s="38" customFormat="1" ht="35.25" customHeight="1">
      <c r="B10" s="217"/>
      <c r="C10" s="218"/>
      <c r="D10" s="219"/>
      <c r="E10" s="219"/>
      <c r="F10" s="219"/>
      <c r="G10" s="219"/>
      <c r="H10" s="219"/>
      <c r="I10" s="219"/>
      <c r="J10" s="219"/>
      <c r="K10" s="219"/>
      <c r="L10" s="226"/>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row>
    <row r="11" spans="2:70" s="38" customFormat="1" ht="7.5" customHeight="1">
      <c r="B11" s="208"/>
    </row>
    <row r="12" spans="2:70" s="38" customFormat="1" ht="57.75" customHeight="1">
      <c r="B12" s="208"/>
      <c r="C12" s="904" t="s">
        <v>263</v>
      </c>
      <c r="D12" s="904"/>
      <c r="E12" s="904"/>
      <c r="F12" s="904"/>
      <c r="G12" s="904"/>
      <c r="H12" s="904"/>
      <c r="I12" s="904"/>
      <c r="J12" s="904"/>
      <c r="K12" s="904"/>
      <c r="L12" s="1268" t="str">
        <f>'履及その他Personal records'!K107</f>
        <v/>
      </c>
      <c r="M12" s="1269"/>
      <c r="N12" s="1269"/>
      <c r="O12" s="1269"/>
      <c r="P12" s="1269"/>
      <c r="Q12" s="1269"/>
      <c r="R12" s="1269"/>
      <c r="S12" s="1269"/>
      <c r="T12" s="1269"/>
      <c r="U12" s="1269"/>
      <c r="V12" s="906" t="s">
        <v>264</v>
      </c>
      <c r="W12" s="906"/>
      <c r="X12" s="906"/>
      <c r="Y12" s="906"/>
      <c r="Z12" s="906"/>
      <c r="AA12" s="906"/>
      <c r="AB12" s="906"/>
      <c r="AC12" s="906"/>
      <c r="AD12" s="907"/>
      <c r="AE12" s="907"/>
      <c r="AF12" s="907"/>
      <c r="AG12" s="907"/>
      <c r="AH12" s="907"/>
      <c r="AI12" s="907"/>
      <c r="AJ12" s="907"/>
      <c r="AK12" s="907"/>
      <c r="AL12" s="907"/>
      <c r="AM12" s="907"/>
      <c r="AN12" s="907"/>
      <c r="AO12" s="137"/>
      <c r="AP12" s="975" t="s">
        <v>265</v>
      </c>
      <c r="AQ12" s="954"/>
      <c r="AR12" s="954"/>
      <c r="AS12" s="954"/>
      <c r="AT12" s="954"/>
      <c r="AU12" s="954"/>
      <c r="AV12" s="954"/>
      <c r="AW12" s="954"/>
      <c r="AX12" s="1270">
        <f>'履及その他Personal records'!BA79</f>
        <v>0</v>
      </c>
      <c r="AY12" s="1270"/>
      <c r="AZ12" s="1270"/>
      <c r="BA12" s="1270"/>
      <c r="BB12" s="1270"/>
      <c r="BC12" s="1270"/>
      <c r="BD12" s="1270"/>
      <c r="BE12" s="1270"/>
      <c r="BF12" s="1270"/>
      <c r="BG12" s="1270"/>
      <c r="BH12" s="1270"/>
      <c r="BI12" s="227"/>
    </row>
    <row r="13" spans="2:70" s="38" customFormat="1" ht="51.75" customHeight="1">
      <c r="B13" s="228"/>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29"/>
      <c r="AR13" s="229"/>
      <c r="AS13" s="229"/>
      <c r="AT13" s="229"/>
      <c r="AU13" s="229"/>
      <c r="AV13" s="229"/>
      <c r="AW13" s="229"/>
      <c r="AX13" s="229"/>
      <c r="AY13" s="229"/>
      <c r="AZ13" s="229"/>
      <c r="BA13" s="229"/>
      <c r="BB13" s="229"/>
      <c r="BC13" s="229"/>
      <c r="BD13" s="229"/>
      <c r="BE13" s="229"/>
      <c r="BF13" s="229"/>
      <c r="BG13" s="229"/>
      <c r="BI13" s="209"/>
      <c r="BJ13" s="209"/>
    </row>
    <row r="14" spans="2:70" s="38" customFormat="1" ht="51.75" customHeight="1">
      <c r="B14" s="1263" t="s">
        <v>266</v>
      </c>
      <c r="C14" s="1271"/>
      <c r="D14" s="1271"/>
      <c r="E14" s="1271"/>
      <c r="F14" s="1271"/>
      <c r="G14" s="1271"/>
      <c r="H14" s="1271"/>
      <c r="I14" s="1271"/>
      <c r="J14" s="1271"/>
      <c r="K14" s="1271"/>
      <c r="L14" s="1271"/>
      <c r="M14" s="1271"/>
      <c r="N14" s="1271"/>
      <c r="O14" s="1271"/>
      <c r="P14" s="1271"/>
      <c r="Q14" s="1271"/>
      <c r="R14" s="1271"/>
      <c r="S14" s="1271"/>
      <c r="T14" s="1271"/>
      <c r="U14" s="1271"/>
      <c r="V14" s="1271"/>
      <c r="W14" s="1271"/>
      <c r="X14" s="1271"/>
      <c r="Y14" s="1271"/>
      <c r="Z14" s="1271"/>
      <c r="AA14" s="1271"/>
      <c r="AB14" s="1271"/>
      <c r="AC14" s="1271"/>
      <c r="AD14" s="1271"/>
      <c r="AE14" s="1271"/>
      <c r="AF14" s="1271"/>
      <c r="AG14" s="1271"/>
      <c r="AH14" s="1271"/>
      <c r="AI14" s="1271"/>
      <c r="AJ14" s="1271"/>
      <c r="AK14" s="1271"/>
      <c r="AL14" s="1271"/>
      <c r="AM14" s="1271"/>
      <c r="AN14" s="1271"/>
      <c r="AO14" s="1271"/>
      <c r="AP14" s="1271"/>
      <c r="AQ14" s="1271"/>
      <c r="AR14" s="1271"/>
      <c r="AS14" s="1271"/>
      <c r="AT14" s="1271"/>
      <c r="AU14" s="1271"/>
      <c r="AV14" s="1271"/>
      <c r="AW14" s="1271"/>
      <c r="AX14" s="1271"/>
      <c r="AY14" s="1271"/>
      <c r="AZ14" s="1271"/>
      <c r="BA14" s="1271"/>
      <c r="BB14" s="1271"/>
      <c r="BC14" s="1271"/>
      <c r="BD14" s="1271"/>
      <c r="BE14" s="1271"/>
      <c r="BF14" s="1271"/>
      <c r="BG14" s="1271"/>
      <c r="BI14" s="209"/>
      <c r="BJ14" s="209"/>
    </row>
    <row r="15" spans="2:70" s="40" customFormat="1" ht="39" customHeight="1">
      <c r="B15" s="771" t="s">
        <v>267</v>
      </c>
      <c r="C15" s="771"/>
      <c r="D15" s="771"/>
      <c r="E15" s="771"/>
      <c r="F15" s="771"/>
      <c r="G15" s="771"/>
      <c r="H15" s="771"/>
      <c r="I15" s="771"/>
      <c r="J15" s="771"/>
      <c r="K15" s="771"/>
      <c r="L15" s="771"/>
      <c r="M15" s="771"/>
      <c r="N15" s="771"/>
      <c r="O15" s="771"/>
      <c r="P15" s="771"/>
      <c r="Q15" s="771"/>
      <c r="R15" s="771"/>
      <c r="S15" s="771"/>
      <c r="T15" s="771"/>
      <c r="U15" s="771"/>
      <c r="V15" s="771"/>
      <c r="W15" s="771"/>
      <c r="X15" s="771"/>
      <c r="Y15" s="771"/>
      <c r="Z15" s="771"/>
      <c r="AA15" s="771"/>
      <c r="AB15" s="771"/>
      <c r="AC15" s="771"/>
      <c r="AD15" s="771"/>
      <c r="AE15" s="771"/>
      <c r="AF15" s="771"/>
      <c r="AG15" s="771"/>
      <c r="AH15" s="771"/>
      <c r="AI15" s="771"/>
      <c r="AJ15" s="771"/>
      <c r="AK15" s="771"/>
      <c r="AL15" s="771"/>
      <c r="AM15" s="771"/>
      <c r="AN15" s="771"/>
      <c r="AO15" s="771"/>
      <c r="AP15" s="771"/>
      <c r="AQ15" s="771"/>
      <c r="AR15" s="771"/>
      <c r="AS15" s="771"/>
      <c r="AT15" s="771"/>
      <c r="AU15" s="771"/>
      <c r="AV15" s="771"/>
      <c r="AW15" s="771"/>
      <c r="AX15" s="771"/>
      <c r="AY15" s="771"/>
      <c r="AZ15" s="771"/>
      <c r="BA15" s="771"/>
      <c r="BB15" s="771"/>
      <c r="BC15" s="771"/>
      <c r="BD15" s="771"/>
      <c r="BE15" s="771"/>
      <c r="BF15" s="771"/>
      <c r="BG15" s="771"/>
      <c r="BI15" s="210"/>
      <c r="BJ15" s="210"/>
    </row>
    <row r="16" spans="2:70" s="165" customFormat="1" ht="17.25" customHeight="1">
      <c r="B16" s="211"/>
      <c r="C16" s="966" t="s">
        <v>268</v>
      </c>
      <c r="D16" s="1264"/>
      <c r="E16" s="1264"/>
      <c r="F16" s="1264"/>
      <c r="G16" s="1264"/>
      <c r="H16" s="1264"/>
      <c r="I16" s="1264"/>
      <c r="J16" s="1264"/>
      <c r="K16" s="1264"/>
      <c r="L16" s="1264"/>
      <c r="M16" s="1264"/>
      <c r="N16" s="1264"/>
      <c r="O16" s="1264"/>
      <c r="P16" s="1264"/>
      <c r="Q16" s="1264"/>
      <c r="R16" s="1264"/>
      <c r="S16" s="1264"/>
      <c r="T16" s="1264"/>
      <c r="U16" s="1264"/>
      <c r="V16" s="1264"/>
      <c r="W16" s="1264"/>
      <c r="X16" s="1264"/>
      <c r="Y16" s="1264"/>
      <c r="Z16" s="1264"/>
      <c r="AA16" s="1264"/>
      <c r="AB16" s="1264"/>
      <c r="AC16" s="1264"/>
      <c r="AD16" s="1264"/>
      <c r="AE16" s="1264"/>
      <c r="AF16" s="1264"/>
      <c r="AG16" s="1264"/>
      <c r="AH16" s="1264"/>
      <c r="AI16" s="1264"/>
      <c r="AJ16" s="1264"/>
      <c r="AK16" s="1264"/>
      <c r="AL16" s="1264"/>
      <c r="AM16" s="1264"/>
      <c r="AN16" s="1264"/>
      <c r="AO16" s="1264"/>
      <c r="AP16" s="1264"/>
      <c r="AQ16" s="1264"/>
      <c r="AR16" s="1264"/>
      <c r="AS16" s="1264"/>
      <c r="AT16" s="1264"/>
      <c r="AU16" s="1264"/>
      <c r="AV16" s="1264"/>
      <c r="AW16" s="1264"/>
      <c r="AX16" s="1264"/>
      <c r="AY16" s="1264"/>
      <c r="AZ16" s="1264"/>
      <c r="BA16" s="1264"/>
      <c r="BB16" s="1264"/>
      <c r="BC16" s="1264"/>
    </row>
    <row r="17" spans="1:70" s="38" customFormat="1" ht="33.75" customHeight="1" thickBot="1">
      <c r="B17" s="1265" t="s">
        <v>269</v>
      </c>
      <c r="C17" s="1265"/>
      <c r="D17" s="1265"/>
      <c r="E17" s="1265"/>
      <c r="F17" s="1265"/>
      <c r="G17" s="1265"/>
      <c r="H17" s="1265"/>
      <c r="I17" s="1265"/>
      <c r="J17" s="1265"/>
      <c r="K17" s="1265"/>
      <c r="L17" s="1265"/>
      <c r="M17" s="1265"/>
      <c r="N17" s="1265"/>
      <c r="O17" s="1265"/>
      <c r="P17" s="1265"/>
      <c r="Q17" s="1265"/>
      <c r="R17" s="1265"/>
      <c r="S17" s="1265"/>
      <c r="T17" s="1265"/>
      <c r="U17" s="1265"/>
      <c r="V17" s="1265"/>
      <c r="W17" s="1265"/>
      <c r="X17" s="1265"/>
      <c r="Y17" s="1265"/>
      <c r="Z17" s="1265"/>
      <c r="AA17" s="1265"/>
      <c r="AB17" s="1265"/>
      <c r="AC17" s="1265"/>
      <c r="AD17" s="1265"/>
      <c r="AE17" s="1265"/>
      <c r="AF17" s="1265"/>
      <c r="AG17" s="1265"/>
      <c r="AH17" s="1265"/>
      <c r="AI17" s="1265"/>
      <c r="AJ17" s="1265"/>
      <c r="AK17" s="1265"/>
      <c r="AL17" s="1265"/>
      <c r="AM17" s="1265"/>
      <c r="AN17" s="1265"/>
      <c r="AO17" s="1265"/>
      <c r="AP17" s="1265"/>
      <c r="AQ17" s="1265"/>
      <c r="AR17" s="1265"/>
      <c r="AS17" s="1265"/>
      <c r="AT17" s="1265"/>
      <c r="AU17" s="1265"/>
      <c r="AV17" s="1265"/>
      <c r="AW17" s="1265"/>
      <c r="AX17" s="1265"/>
      <c r="AY17" s="1265"/>
      <c r="AZ17" s="1265"/>
      <c r="BA17" s="1265"/>
      <c r="BB17" s="1265"/>
      <c r="BC17" s="1265"/>
      <c r="BD17" s="1265"/>
      <c r="BE17" s="1265"/>
      <c r="BF17" s="1265"/>
      <c r="BG17" s="1265"/>
    </row>
    <row r="18" spans="1:70" s="215" customFormat="1" ht="31.5" customHeight="1">
      <c r="B18" s="1272" t="s">
        <v>270</v>
      </c>
      <c r="C18" s="1275" t="s">
        <v>271</v>
      </c>
      <c r="D18" s="1276"/>
      <c r="E18" s="1276"/>
      <c r="F18" s="1276"/>
      <c r="G18" s="1276"/>
      <c r="H18" s="1276"/>
      <c r="I18" s="1276"/>
      <c r="J18" s="1276"/>
      <c r="K18" s="1277"/>
      <c r="L18" s="1275" t="s">
        <v>272</v>
      </c>
      <c r="M18" s="1276"/>
      <c r="N18" s="1276"/>
      <c r="O18" s="1276"/>
      <c r="P18" s="1276"/>
      <c r="Q18" s="1276"/>
      <c r="R18" s="1276"/>
      <c r="S18" s="1276"/>
      <c r="T18" s="1276"/>
      <c r="U18" s="1276"/>
      <c r="V18" s="1277"/>
      <c r="W18" s="1275" t="s">
        <v>273</v>
      </c>
      <c r="X18" s="1276"/>
      <c r="Y18" s="1276"/>
      <c r="Z18" s="1277"/>
      <c r="AA18" s="1275" t="s">
        <v>274</v>
      </c>
      <c r="AB18" s="1276"/>
      <c r="AC18" s="1276"/>
      <c r="AD18" s="1276"/>
      <c r="AE18" s="1276"/>
      <c r="AF18" s="1276"/>
      <c r="AG18" s="1276"/>
      <c r="AH18" s="1277"/>
      <c r="AI18" s="1275" t="s">
        <v>275</v>
      </c>
      <c r="AJ18" s="1276"/>
      <c r="AK18" s="1276"/>
      <c r="AL18" s="1277"/>
      <c r="AM18" s="1275" t="s">
        <v>276</v>
      </c>
      <c r="AN18" s="1276"/>
      <c r="AO18" s="1276"/>
      <c r="AP18" s="1276"/>
      <c r="AQ18" s="1276"/>
      <c r="AR18" s="1276"/>
      <c r="AS18" s="1276"/>
      <c r="AT18" s="1276"/>
      <c r="AU18" s="1276"/>
      <c r="AV18" s="1276"/>
      <c r="AW18" s="1276"/>
      <c r="AX18" s="1276"/>
      <c r="AY18" s="1276"/>
      <c r="AZ18" s="1277"/>
      <c r="BA18" s="1275" t="s">
        <v>277</v>
      </c>
      <c r="BB18" s="1276"/>
      <c r="BC18" s="1276"/>
      <c r="BD18" s="1276"/>
      <c r="BE18" s="1276"/>
      <c r="BF18" s="1276"/>
      <c r="BG18" s="1278"/>
      <c r="BH18" s="38"/>
    </row>
    <row r="19" spans="1:70" s="38" customFormat="1" ht="24" customHeight="1">
      <c r="B19" s="1273"/>
      <c r="C19" s="1279" t="str">
        <f>+国籍</f>
        <v>中   国</v>
      </c>
      <c r="D19" s="1280"/>
      <c r="E19" s="1280"/>
      <c r="F19" s="1280"/>
      <c r="G19" s="1280"/>
      <c r="H19" s="1280"/>
      <c r="I19" s="1280"/>
      <c r="J19" s="1280"/>
      <c r="K19" s="1281"/>
      <c r="L19" s="1282" t="s">
        <v>324</v>
      </c>
      <c r="M19" s="1283"/>
      <c r="N19" s="1283"/>
      <c r="O19" s="1283"/>
      <c r="P19" s="1283"/>
      <c r="Q19" s="1283"/>
      <c r="R19" s="1283"/>
      <c r="S19" s="1283"/>
      <c r="T19" s="1283"/>
      <c r="U19" s="1283"/>
      <c r="V19" s="1284"/>
      <c r="W19" s="1279"/>
      <c r="X19" s="1285"/>
      <c r="Y19" s="1285"/>
      <c r="Z19" s="1286"/>
      <c r="AA19" s="1287"/>
      <c r="AB19" s="1283"/>
      <c r="AC19" s="1283"/>
      <c r="AD19" s="1283"/>
      <c r="AE19" s="1283"/>
      <c r="AF19" s="1283"/>
      <c r="AG19" s="1283"/>
      <c r="AH19" s="1284"/>
      <c r="AI19" s="1288">
        <f>DATEDIF(AA19,$AX$43,"Y")</f>
        <v>0</v>
      </c>
      <c r="AJ19" s="1289"/>
      <c r="AK19" s="1289"/>
      <c r="AL19" s="1290"/>
      <c r="AM19" s="1291"/>
      <c r="AN19" s="1283"/>
      <c r="AO19" s="1283"/>
      <c r="AP19" s="1283"/>
      <c r="AQ19" s="1283"/>
      <c r="AR19" s="1283"/>
      <c r="AS19" s="1283"/>
      <c r="AT19" s="1283"/>
      <c r="AU19" s="1283"/>
      <c r="AV19" s="1283"/>
      <c r="AW19" s="1283"/>
      <c r="AX19" s="1283"/>
      <c r="AY19" s="1283"/>
      <c r="AZ19" s="1284"/>
      <c r="BA19" s="1292" t="s">
        <v>278</v>
      </c>
      <c r="BB19" s="1283"/>
      <c r="BC19" s="1283"/>
      <c r="BD19" s="1283"/>
      <c r="BE19" s="1283"/>
      <c r="BF19" s="1283"/>
      <c r="BG19" s="1293"/>
    </row>
    <row r="20" spans="1:70" s="38" customFormat="1" ht="35.25" customHeight="1" thickBot="1">
      <c r="A20" s="67" t="s">
        <v>67</v>
      </c>
      <c r="B20" s="1274"/>
      <c r="C20" s="1294" t="s">
        <v>279</v>
      </c>
      <c r="D20" s="1295"/>
      <c r="E20" s="1295"/>
      <c r="F20" s="1295"/>
      <c r="G20" s="1295"/>
      <c r="H20" s="1295"/>
      <c r="I20" s="1295"/>
      <c r="J20" s="1295"/>
      <c r="K20" s="1296"/>
      <c r="L20" s="1297" t="str">
        <f>'履及その他Personal records'!M109</f>
        <v/>
      </c>
      <c r="M20" s="1298"/>
      <c r="N20" s="1298"/>
      <c r="O20" s="1298"/>
      <c r="P20" s="1298"/>
      <c r="Q20" s="1298"/>
      <c r="R20" s="1298"/>
      <c r="S20" s="1298"/>
      <c r="T20" s="1298"/>
      <c r="U20" s="1298"/>
      <c r="V20" s="1298"/>
      <c r="W20" s="1298"/>
      <c r="X20" s="1298"/>
      <c r="Y20" s="1298"/>
      <c r="Z20" s="1298"/>
      <c r="AA20" s="1298"/>
      <c r="AB20" s="1298"/>
      <c r="AC20" s="1298"/>
      <c r="AD20" s="1298"/>
      <c r="AE20" s="1298"/>
      <c r="AF20" s="1298"/>
      <c r="AG20" s="1298"/>
      <c r="AH20" s="1298"/>
      <c r="AI20" s="1298"/>
      <c r="AJ20" s="1298"/>
      <c r="AK20" s="1298"/>
      <c r="AL20" s="1298"/>
      <c r="AM20" s="1298"/>
      <c r="AN20" s="1298"/>
      <c r="AO20" s="1298"/>
      <c r="AP20" s="1298"/>
      <c r="AQ20" s="1298"/>
      <c r="AR20" s="1298"/>
      <c r="AS20" s="1298"/>
      <c r="AT20" s="1298"/>
      <c r="AU20" s="1298"/>
      <c r="AV20" s="1298"/>
      <c r="AW20" s="1298"/>
      <c r="AX20" s="1298"/>
      <c r="AY20" s="1298"/>
      <c r="AZ20" s="1298"/>
      <c r="BA20" s="1298"/>
      <c r="BB20" s="1298"/>
      <c r="BC20" s="1298"/>
      <c r="BD20" s="1298"/>
      <c r="BE20" s="1298"/>
      <c r="BF20" s="1298"/>
      <c r="BG20" s="1299"/>
    </row>
    <row r="21" spans="1:70" s="215" customFormat="1" ht="31.5" customHeight="1">
      <c r="B21" s="1300" t="s">
        <v>280</v>
      </c>
      <c r="C21" s="1275" t="s">
        <v>271</v>
      </c>
      <c r="D21" s="1276"/>
      <c r="E21" s="1276"/>
      <c r="F21" s="1276"/>
      <c r="G21" s="1276"/>
      <c r="H21" s="1276"/>
      <c r="I21" s="1276"/>
      <c r="J21" s="1276"/>
      <c r="K21" s="1277"/>
      <c r="L21" s="1275" t="s">
        <v>272</v>
      </c>
      <c r="M21" s="1276"/>
      <c r="N21" s="1276"/>
      <c r="O21" s="1276"/>
      <c r="P21" s="1276"/>
      <c r="Q21" s="1276"/>
      <c r="R21" s="1276"/>
      <c r="S21" s="1276"/>
      <c r="T21" s="1276"/>
      <c r="U21" s="1276"/>
      <c r="V21" s="1277"/>
      <c r="W21" s="1275" t="s">
        <v>273</v>
      </c>
      <c r="X21" s="1276"/>
      <c r="Y21" s="1276"/>
      <c r="Z21" s="1277"/>
      <c r="AA21" s="1275" t="s">
        <v>274</v>
      </c>
      <c r="AB21" s="1276"/>
      <c r="AC21" s="1276"/>
      <c r="AD21" s="1276"/>
      <c r="AE21" s="1276"/>
      <c r="AF21" s="1276"/>
      <c r="AG21" s="1276"/>
      <c r="AH21" s="1277"/>
      <c r="AI21" s="1275" t="s">
        <v>275</v>
      </c>
      <c r="AJ21" s="1276"/>
      <c r="AK21" s="1276"/>
      <c r="AL21" s="1277"/>
      <c r="AM21" s="1275" t="s">
        <v>276</v>
      </c>
      <c r="AN21" s="1276"/>
      <c r="AO21" s="1276"/>
      <c r="AP21" s="1276"/>
      <c r="AQ21" s="1276"/>
      <c r="AR21" s="1276"/>
      <c r="AS21" s="1276"/>
      <c r="AT21" s="1276"/>
      <c r="AU21" s="1276"/>
      <c r="AV21" s="1276"/>
      <c r="AW21" s="1276"/>
      <c r="AX21" s="1276"/>
      <c r="AY21" s="1276"/>
      <c r="AZ21" s="1277"/>
      <c r="BA21" s="1275" t="s">
        <v>277</v>
      </c>
      <c r="BB21" s="1276"/>
      <c r="BC21" s="1276"/>
      <c r="BD21" s="1276"/>
      <c r="BE21" s="1276"/>
      <c r="BF21" s="1276"/>
      <c r="BG21" s="1278"/>
      <c r="BH21" s="38"/>
      <c r="BR21" s="216"/>
    </row>
    <row r="22" spans="1:70" s="38" customFormat="1" ht="24" customHeight="1">
      <c r="B22" s="1301"/>
      <c r="C22" s="1303" t="str">
        <f>+国籍</f>
        <v>中   国</v>
      </c>
      <c r="D22" s="1304"/>
      <c r="E22" s="1304"/>
      <c r="F22" s="1304"/>
      <c r="G22" s="1304"/>
      <c r="H22" s="1304"/>
      <c r="I22" s="1304"/>
      <c r="J22" s="1304"/>
      <c r="K22" s="1304"/>
      <c r="L22" s="1303"/>
      <c r="M22" s="1303"/>
      <c r="N22" s="1303"/>
      <c r="O22" s="1303"/>
      <c r="P22" s="1303"/>
      <c r="Q22" s="1303"/>
      <c r="R22" s="1303"/>
      <c r="S22" s="1303"/>
      <c r="T22" s="1303"/>
      <c r="U22" s="1303"/>
      <c r="V22" s="1303"/>
      <c r="W22" s="1303"/>
      <c r="X22" s="1304"/>
      <c r="Y22" s="1304"/>
      <c r="Z22" s="1304"/>
      <c r="AA22" s="1305"/>
      <c r="AB22" s="1305"/>
      <c r="AC22" s="1305"/>
      <c r="AD22" s="1305"/>
      <c r="AE22" s="1305"/>
      <c r="AF22" s="1305"/>
      <c r="AG22" s="1305"/>
      <c r="AH22" s="1305"/>
      <c r="AI22" s="1288">
        <f>DATEDIF(AA22,$AX$43,"Y")</f>
        <v>0</v>
      </c>
      <c r="AJ22" s="1289"/>
      <c r="AK22" s="1289"/>
      <c r="AL22" s="1290"/>
      <c r="AM22" s="1306"/>
      <c r="AN22" s="1303"/>
      <c r="AO22" s="1303"/>
      <c r="AP22" s="1303"/>
      <c r="AQ22" s="1303"/>
      <c r="AR22" s="1303"/>
      <c r="AS22" s="1303"/>
      <c r="AT22" s="1303"/>
      <c r="AU22" s="1303"/>
      <c r="AV22" s="1303"/>
      <c r="AW22" s="1303"/>
      <c r="AX22" s="1303"/>
      <c r="AY22" s="1303"/>
      <c r="AZ22" s="1303"/>
      <c r="BA22" s="1303"/>
      <c r="BB22" s="1303"/>
      <c r="BC22" s="1303"/>
      <c r="BD22" s="1303"/>
      <c r="BE22" s="1303"/>
      <c r="BF22" s="1303"/>
      <c r="BG22" s="1307"/>
    </row>
    <row r="23" spans="1:70" s="38" customFormat="1" ht="35.25" customHeight="1" thickBot="1">
      <c r="B23" s="1302"/>
      <c r="C23" s="1294" t="s">
        <v>281</v>
      </c>
      <c r="D23" s="1295"/>
      <c r="E23" s="1295"/>
      <c r="F23" s="1295"/>
      <c r="G23" s="1295"/>
      <c r="H23" s="1295"/>
      <c r="I23" s="1295"/>
      <c r="J23" s="1295"/>
      <c r="K23" s="1308"/>
      <c r="L23" s="1309"/>
      <c r="M23" s="1310"/>
      <c r="N23" s="1310"/>
      <c r="O23" s="1310"/>
      <c r="P23" s="1310"/>
      <c r="Q23" s="1310"/>
      <c r="R23" s="1310"/>
      <c r="S23" s="1310"/>
      <c r="T23" s="1310"/>
      <c r="U23" s="1310"/>
      <c r="V23" s="1310"/>
      <c r="W23" s="1310"/>
      <c r="X23" s="1310"/>
      <c r="Y23" s="1310"/>
      <c r="Z23" s="1310"/>
      <c r="AA23" s="1310"/>
      <c r="AB23" s="1310"/>
      <c r="AC23" s="1310"/>
      <c r="AD23" s="1310"/>
      <c r="AE23" s="1310"/>
      <c r="AF23" s="1310"/>
      <c r="AG23" s="1310"/>
      <c r="AH23" s="1310"/>
      <c r="AI23" s="1310"/>
      <c r="AJ23" s="1310"/>
      <c r="AK23" s="1310"/>
      <c r="AL23" s="1310"/>
      <c r="AM23" s="1310"/>
      <c r="AN23" s="1310"/>
      <c r="AO23" s="1310"/>
      <c r="AP23" s="1310"/>
      <c r="AQ23" s="1310"/>
      <c r="AR23" s="1310"/>
      <c r="AS23" s="1310"/>
      <c r="AT23" s="1310"/>
      <c r="AU23" s="1310"/>
      <c r="AV23" s="1310"/>
      <c r="AW23" s="1310"/>
      <c r="AX23" s="1310"/>
      <c r="AY23" s="1310"/>
      <c r="AZ23" s="1310"/>
      <c r="BA23" s="1310"/>
      <c r="BB23" s="1310"/>
      <c r="BC23" s="1310"/>
      <c r="BD23" s="1310"/>
      <c r="BE23" s="1310"/>
      <c r="BF23" s="1310"/>
      <c r="BG23" s="1311"/>
    </row>
    <row r="24" spans="1:70" s="215" customFormat="1" ht="31.5" customHeight="1">
      <c r="B24" s="1272" t="s">
        <v>282</v>
      </c>
      <c r="C24" s="1275" t="s">
        <v>283</v>
      </c>
      <c r="D24" s="1276"/>
      <c r="E24" s="1276"/>
      <c r="F24" s="1276"/>
      <c r="G24" s="1276"/>
      <c r="H24" s="1276"/>
      <c r="I24" s="1276"/>
      <c r="J24" s="1276"/>
      <c r="K24" s="1277"/>
      <c r="L24" s="1275" t="s">
        <v>284</v>
      </c>
      <c r="M24" s="1276"/>
      <c r="N24" s="1276"/>
      <c r="O24" s="1276"/>
      <c r="P24" s="1276"/>
      <c r="Q24" s="1276"/>
      <c r="R24" s="1276"/>
      <c r="S24" s="1276"/>
      <c r="T24" s="1276"/>
      <c r="U24" s="1276"/>
      <c r="V24" s="1277"/>
      <c r="W24" s="1275" t="s">
        <v>285</v>
      </c>
      <c r="X24" s="1276"/>
      <c r="Y24" s="1276"/>
      <c r="Z24" s="1277"/>
      <c r="AA24" s="1275" t="s">
        <v>286</v>
      </c>
      <c r="AB24" s="1276"/>
      <c r="AC24" s="1276"/>
      <c r="AD24" s="1276"/>
      <c r="AE24" s="1276"/>
      <c r="AF24" s="1276"/>
      <c r="AG24" s="1276"/>
      <c r="AH24" s="1277"/>
      <c r="AI24" s="1275" t="s">
        <v>287</v>
      </c>
      <c r="AJ24" s="1276"/>
      <c r="AK24" s="1276"/>
      <c r="AL24" s="1277"/>
      <c r="AM24" s="1275" t="s">
        <v>288</v>
      </c>
      <c r="AN24" s="1276"/>
      <c r="AO24" s="1276"/>
      <c r="AP24" s="1276"/>
      <c r="AQ24" s="1276"/>
      <c r="AR24" s="1276"/>
      <c r="AS24" s="1276"/>
      <c r="AT24" s="1276"/>
      <c r="AU24" s="1276"/>
      <c r="AV24" s="1276"/>
      <c r="AW24" s="1276"/>
      <c r="AX24" s="1276"/>
      <c r="AY24" s="1276"/>
      <c r="AZ24" s="1277"/>
      <c r="BA24" s="1275" t="s">
        <v>289</v>
      </c>
      <c r="BB24" s="1276"/>
      <c r="BC24" s="1276"/>
      <c r="BD24" s="1276"/>
      <c r="BE24" s="1276"/>
      <c r="BF24" s="1276"/>
      <c r="BG24" s="1278"/>
      <c r="BH24" s="38"/>
    </row>
    <row r="25" spans="1:70" s="38" customFormat="1" ht="24" customHeight="1">
      <c r="B25" s="1273"/>
      <c r="C25" s="1303" t="str">
        <f>+国籍</f>
        <v>中   国</v>
      </c>
      <c r="D25" s="1304"/>
      <c r="E25" s="1304"/>
      <c r="F25" s="1304"/>
      <c r="G25" s="1304"/>
      <c r="H25" s="1304"/>
      <c r="I25" s="1304"/>
      <c r="J25" s="1304"/>
      <c r="K25" s="1304"/>
      <c r="L25" s="1279"/>
      <c r="M25" s="1283"/>
      <c r="N25" s="1283"/>
      <c r="O25" s="1283"/>
      <c r="P25" s="1283"/>
      <c r="Q25" s="1283"/>
      <c r="R25" s="1283"/>
      <c r="S25" s="1283"/>
      <c r="T25" s="1283"/>
      <c r="U25" s="1283"/>
      <c r="V25" s="1284"/>
      <c r="W25" s="1279"/>
      <c r="X25" s="1285"/>
      <c r="Y25" s="1285"/>
      <c r="Z25" s="1286"/>
      <c r="AA25" s="1287"/>
      <c r="AB25" s="1283"/>
      <c r="AC25" s="1283"/>
      <c r="AD25" s="1283"/>
      <c r="AE25" s="1283"/>
      <c r="AF25" s="1283"/>
      <c r="AG25" s="1283"/>
      <c r="AH25" s="1284"/>
      <c r="AI25" s="1288">
        <f>DATEDIF(AA25,$AX$43,"Y")</f>
        <v>0</v>
      </c>
      <c r="AJ25" s="1289"/>
      <c r="AK25" s="1289"/>
      <c r="AL25" s="1290"/>
      <c r="AM25" s="1282"/>
      <c r="AN25" s="1283"/>
      <c r="AO25" s="1283"/>
      <c r="AP25" s="1283"/>
      <c r="AQ25" s="1283"/>
      <c r="AR25" s="1283"/>
      <c r="AS25" s="1283"/>
      <c r="AT25" s="1283"/>
      <c r="AU25" s="1283"/>
      <c r="AV25" s="1283"/>
      <c r="AW25" s="1283"/>
      <c r="AX25" s="1283"/>
      <c r="AY25" s="1283"/>
      <c r="AZ25" s="1284"/>
      <c r="BA25" s="1279" t="str">
        <f>IF(L26='履及その他Personal records'!M109,"同 居","別 居")</f>
        <v>同 居</v>
      </c>
      <c r="BB25" s="1283"/>
      <c r="BC25" s="1283"/>
      <c r="BD25" s="1283"/>
      <c r="BE25" s="1283"/>
      <c r="BF25" s="1283"/>
      <c r="BG25" s="1293"/>
    </row>
    <row r="26" spans="1:70" s="38" customFormat="1" ht="35.25" customHeight="1" thickBot="1">
      <c r="A26" s="67" t="s">
        <v>290</v>
      </c>
      <c r="B26" s="1274"/>
      <c r="C26" s="1294" t="s">
        <v>281</v>
      </c>
      <c r="D26" s="1295"/>
      <c r="E26" s="1295"/>
      <c r="F26" s="1295"/>
      <c r="G26" s="1295"/>
      <c r="H26" s="1295"/>
      <c r="I26" s="1295"/>
      <c r="J26" s="1295"/>
      <c r="K26" s="1296"/>
      <c r="L26" s="1312"/>
      <c r="M26" s="1298"/>
      <c r="N26" s="1298"/>
      <c r="O26" s="1298"/>
      <c r="P26" s="1298"/>
      <c r="Q26" s="1298"/>
      <c r="R26" s="1298"/>
      <c r="S26" s="1298"/>
      <c r="T26" s="1298"/>
      <c r="U26" s="1298"/>
      <c r="V26" s="1298"/>
      <c r="W26" s="1298"/>
      <c r="X26" s="1298"/>
      <c r="Y26" s="1298"/>
      <c r="Z26" s="1298"/>
      <c r="AA26" s="1298"/>
      <c r="AB26" s="1298"/>
      <c r="AC26" s="1298"/>
      <c r="AD26" s="1298"/>
      <c r="AE26" s="1298"/>
      <c r="AF26" s="1298"/>
      <c r="AG26" s="1298"/>
      <c r="AH26" s="1298"/>
      <c r="AI26" s="1298"/>
      <c r="AJ26" s="1298"/>
      <c r="AK26" s="1298"/>
      <c r="AL26" s="1298"/>
      <c r="AM26" s="1298"/>
      <c r="AN26" s="1298"/>
      <c r="AO26" s="1298"/>
      <c r="AP26" s="1298"/>
      <c r="AQ26" s="1298"/>
      <c r="AR26" s="1298"/>
      <c r="AS26" s="1298"/>
      <c r="AT26" s="1298"/>
      <c r="AU26" s="1298"/>
      <c r="AV26" s="1298"/>
      <c r="AW26" s="1298"/>
      <c r="AX26" s="1298"/>
      <c r="AY26" s="1298"/>
      <c r="AZ26" s="1298"/>
      <c r="BA26" s="1298"/>
      <c r="BB26" s="1298"/>
      <c r="BC26" s="1298"/>
      <c r="BD26" s="1298"/>
      <c r="BE26" s="1298"/>
      <c r="BF26" s="1298"/>
      <c r="BG26" s="1299"/>
    </row>
    <row r="27" spans="1:70" s="215" customFormat="1" ht="31.5" customHeight="1">
      <c r="B27" s="1300" t="s">
        <v>291</v>
      </c>
      <c r="C27" s="1275" t="s">
        <v>283</v>
      </c>
      <c r="D27" s="1276"/>
      <c r="E27" s="1276"/>
      <c r="F27" s="1276"/>
      <c r="G27" s="1276"/>
      <c r="H27" s="1276"/>
      <c r="I27" s="1276"/>
      <c r="J27" s="1276"/>
      <c r="K27" s="1277"/>
      <c r="L27" s="1275" t="s">
        <v>284</v>
      </c>
      <c r="M27" s="1276"/>
      <c r="N27" s="1276"/>
      <c r="O27" s="1276"/>
      <c r="P27" s="1276"/>
      <c r="Q27" s="1276"/>
      <c r="R27" s="1276"/>
      <c r="S27" s="1276"/>
      <c r="T27" s="1276"/>
      <c r="U27" s="1276"/>
      <c r="V27" s="1277"/>
      <c r="W27" s="1275" t="s">
        <v>285</v>
      </c>
      <c r="X27" s="1276"/>
      <c r="Y27" s="1276"/>
      <c r="Z27" s="1277"/>
      <c r="AA27" s="1275" t="s">
        <v>286</v>
      </c>
      <c r="AB27" s="1276"/>
      <c r="AC27" s="1276"/>
      <c r="AD27" s="1276"/>
      <c r="AE27" s="1276"/>
      <c r="AF27" s="1276"/>
      <c r="AG27" s="1276"/>
      <c r="AH27" s="1277"/>
      <c r="AI27" s="1275" t="s">
        <v>287</v>
      </c>
      <c r="AJ27" s="1276"/>
      <c r="AK27" s="1276"/>
      <c r="AL27" s="1277"/>
      <c r="AM27" s="1275" t="s">
        <v>288</v>
      </c>
      <c r="AN27" s="1276"/>
      <c r="AO27" s="1276"/>
      <c r="AP27" s="1276"/>
      <c r="AQ27" s="1276"/>
      <c r="AR27" s="1276"/>
      <c r="AS27" s="1276"/>
      <c r="AT27" s="1276"/>
      <c r="AU27" s="1276"/>
      <c r="AV27" s="1276"/>
      <c r="AW27" s="1276"/>
      <c r="AX27" s="1276"/>
      <c r="AY27" s="1276"/>
      <c r="AZ27" s="1277"/>
      <c r="BA27" s="1275" t="s">
        <v>289</v>
      </c>
      <c r="BB27" s="1276"/>
      <c r="BC27" s="1276"/>
      <c r="BD27" s="1276"/>
      <c r="BE27" s="1276"/>
      <c r="BF27" s="1276"/>
      <c r="BG27" s="1278"/>
      <c r="BH27" s="38"/>
      <c r="BR27" s="216"/>
    </row>
    <row r="28" spans="1:70" s="38" customFormat="1" ht="24" customHeight="1">
      <c r="B28" s="1301"/>
      <c r="C28" s="1303" t="str">
        <f>+国籍</f>
        <v>中   国</v>
      </c>
      <c r="D28" s="1304"/>
      <c r="E28" s="1304"/>
      <c r="F28" s="1304"/>
      <c r="G28" s="1304"/>
      <c r="H28" s="1304"/>
      <c r="I28" s="1304"/>
      <c r="J28" s="1304"/>
      <c r="K28" s="1304"/>
      <c r="L28" s="1303"/>
      <c r="M28" s="1303"/>
      <c r="N28" s="1303"/>
      <c r="O28" s="1303"/>
      <c r="P28" s="1303"/>
      <c r="Q28" s="1303"/>
      <c r="R28" s="1303"/>
      <c r="S28" s="1303"/>
      <c r="T28" s="1303"/>
      <c r="U28" s="1303"/>
      <c r="V28" s="1303"/>
      <c r="W28" s="1303"/>
      <c r="X28" s="1313"/>
      <c r="Y28" s="1313"/>
      <c r="Z28" s="1313"/>
      <c r="AA28" s="1287"/>
      <c r="AB28" s="1283"/>
      <c r="AC28" s="1283"/>
      <c r="AD28" s="1283"/>
      <c r="AE28" s="1283"/>
      <c r="AF28" s="1283"/>
      <c r="AG28" s="1283"/>
      <c r="AH28" s="1284"/>
      <c r="AI28" s="1288">
        <f>DATEDIF(AA28,$AX$43,"Y")</f>
        <v>0</v>
      </c>
      <c r="AJ28" s="1289"/>
      <c r="AK28" s="1289"/>
      <c r="AL28" s="1290"/>
      <c r="AM28" s="1306"/>
      <c r="AN28" s="1303"/>
      <c r="AO28" s="1303"/>
      <c r="AP28" s="1303"/>
      <c r="AQ28" s="1303"/>
      <c r="AR28" s="1303"/>
      <c r="AS28" s="1303"/>
      <c r="AT28" s="1303"/>
      <c r="AU28" s="1303"/>
      <c r="AV28" s="1303"/>
      <c r="AW28" s="1303"/>
      <c r="AX28" s="1303"/>
      <c r="AY28" s="1303"/>
      <c r="AZ28" s="1303"/>
      <c r="BA28" s="1279" t="str">
        <f>IF(L29='履及その他Personal records'!M109,"同 居","別 居")</f>
        <v>同 居</v>
      </c>
      <c r="BB28" s="1283"/>
      <c r="BC28" s="1283"/>
      <c r="BD28" s="1283"/>
      <c r="BE28" s="1283"/>
      <c r="BF28" s="1283"/>
      <c r="BG28" s="1293"/>
    </row>
    <row r="29" spans="1:70" s="38" customFormat="1" ht="35.25" customHeight="1" thickBot="1">
      <c r="B29" s="1302"/>
      <c r="C29" s="1294" t="s">
        <v>281</v>
      </c>
      <c r="D29" s="1295"/>
      <c r="E29" s="1295"/>
      <c r="F29" s="1295"/>
      <c r="G29" s="1295"/>
      <c r="H29" s="1295"/>
      <c r="I29" s="1295"/>
      <c r="J29" s="1295"/>
      <c r="K29" s="1308"/>
      <c r="L29" s="1314"/>
      <c r="M29" s="1315"/>
      <c r="N29" s="1315"/>
      <c r="O29" s="1315"/>
      <c r="P29" s="1315"/>
      <c r="Q29" s="1315"/>
      <c r="R29" s="1315"/>
      <c r="S29" s="1315"/>
      <c r="T29" s="1315"/>
      <c r="U29" s="1315"/>
      <c r="V29" s="1315"/>
      <c r="W29" s="1315"/>
      <c r="X29" s="1315"/>
      <c r="Y29" s="1315"/>
      <c r="Z29" s="1315"/>
      <c r="AA29" s="1315"/>
      <c r="AB29" s="1315"/>
      <c r="AC29" s="1315"/>
      <c r="AD29" s="1315"/>
      <c r="AE29" s="1315"/>
      <c r="AF29" s="1315"/>
      <c r="AG29" s="1315"/>
      <c r="AH29" s="1315"/>
      <c r="AI29" s="1315"/>
      <c r="AJ29" s="1315"/>
      <c r="AK29" s="1315"/>
      <c r="AL29" s="1315"/>
      <c r="AM29" s="1315"/>
      <c r="AN29" s="1315"/>
      <c r="AO29" s="1315"/>
      <c r="AP29" s="1315"/>
      <c r="AQ29" s="1315"/>
      <c r="AR29" s="1315"/>
      <c r="AS29" s="1315"/>
      <c r="AT29" s="1315"/>
      <c r="AU29" s="1315"/>
      <c r="AV29" s="1315"/>
      <c r="AW29" s="1315"/>
      <c r="AX29" s="1315"/>
      <c r="AY29" s="1315"/>
      <c r="AZ29" s="1315"/>
      <c r="BA29" s="1315"/>
      <c r="BB29" s="1315"/>
      <c r="BC29" s="1315"/>
      <c r="BD29" s="1315"/>
      <c r="BE29" s="1315"/>
      <c r="BF29" s="1315"/>
      <c r="BG29" s="1316"/>
    </row>
    <row r="30" spans="1:70" s="215" customFormat="1" ht="31.5" customHeight="1">
      <c r="B30" s="1272" t="s">
        <v>292</v>
      </c>
      <c r="C30" s="1275" t="s">
        <v>283</v>
      </c>
      <c r="D30" s="1276"/>
      <c r="E30" s="1276"/>
      <c r="F30" s="1276"/>
      <c r="G30" s="1276"/>
      <c r="H30" s="1276"/>
      <c r="I30" s="1276"/>
      <c r="J30" s="1276"/>
      <c r="K30" s="1277"/>
      <c r="L30" s="1275" t="s">
        <v>284</v>
      </c>
      <c r="M30" s="1276"/>
      <c r="N30" s="1276"/>
      <c r="O30" s="1276"/>
      <c r="P30" s="1276"/>
      <c r="Q30" s="1276"/>
      <c r="R30" s="1276"/>
      <c r="S30" s="1276"/>
      <c r="T30" s="1276"/>
      <c r="U30" s="1276"/>
      <c r="V30" s="1277"/>
      <c r="W30" s="1275" t="s">
        <v>285</v>
      </c>
      <c r="X30" s="1276"/>
      <c r="Y30" s="1276"/>
      <c r="Z30" s="1277"/>
      <c r="AA30" s="1275" t="s">
        <v>286</v>
      </c>
      <c r="AB30" s="1276"/>
      <c r="AC30" s="1276"/>
      <c r="AD30" s="1276"/>
      <c r="AE30" s="1276"/>
      <c r="AF30" s="1276"/>
      <c r="AG30" s="1276"/>
      <c r="AH30" s="1277"/>
      <c r="AI30" s="1275" t="s">
        <v>287</v>
      </c>
      <c r="AJ30" s="1276"/>
      <c r="AK30" s="1276"/>
      <c r="AL30" s="1277"/>
      <c r="AM30" s="1275" t="s">
        <v>288</v>
      </c>
      <c r="AN30" s="1276"/>
      <c r="AO30" s="1276"/>
      <c r="AP30" s="1276"/>
      <c r="AQ30" s="1276"/>
      <c r="AR30" s="1276"/>
      <c r="AS30" s="1276"/>
      <c r="AT30" s="1276"/>
      <c r="AU30" s="1276"/>
      <c r="AV30" s="1276"/>
      <c r="AW30" s="1276"/>
      <c r="AX30" s="1276"/>
      <c r="AY30" s="1276"/>
      <c r="AZ30" s="1277"/>
      <c r="BA30" s="1275" t="s">
        <v>289</v>
      </c>
      <c r="BB30" s="1276"/>
      <c r="BC30" s="1276"/>
      <c r="BD30" s="1276"/>
      <c r="BE30" s="1276"/>
      <c r="BF30" s="1276"/>
      <c r="BG30" s="1278"/>
      <c r="BH30" s="38"/>
    </row>
    <row r="31" spans="1:70" s="38" customFormat="1" ht="24" customHeight="1">
      <c r="B31" s="1273"/>
      <c r="C31" s="1303" t="str">
        <f>+国籍</f>
        <v>中   国</v>
      </c>
      <c r="D31" s="1304"/>
      <c r="E31" s="1304"/>
      <c r="F31" s="1304"/>
      <c r="G31" s="1304"/>
      <c r="H31" s="1304"/>
      <c r="I31" s="1304"/>
      <c r="J31" s="1304"/>
      <c r="K31" s="1304"/>
      <c r="L31" s="1279"/>
      <c r="M31" s="1283"/>
      <c r="N31" s="1283"/>
      <c r="O31" s="1283"/>
      <c r="P31" s="1283"/>
      <c r="Q31" s="1283"/>
      <c r="R31" s="1283"/>
      <c r="S31" s="1283"/>
      <c r="T31" s="1283"/>
      <c r="U31" s="1283"/>
      <c r="V31" s="1284"/>
      <c r="W31" s="1279"/>
      <c r="X31" s="1285"/>
      <c r="Y31" s="1285"/>
      <c r="Z31" s="1286"/>
      <c r="AA31" s="1287"/>
      <c r="AB31" s="1283"/>
      <c r="AC31" s="1283"/>
      <c r="AD31" s="1283"/>
      <c r="AE31" s="1283"/>
      <c r="AF31" s="1283"/>
      <c r="AG31" s="1283"/>
      <c r="AH31" s="1284"/>
      <c r="AI31" s="1288">
        <f>DATEDIF(AA31,$AX$43,"Y")</f>
        <v>0</v>
      </c>
      <c r="AJ31" s="1289"/>
      <c r="AK31" s="1289"/>
      <c r="AL31" s="1290"/>
      <c r="AM31" s="1306"/>
      <c r="AN31" s="1303"/>
      <c r="AO31" s="1303"/>
      <c r="AP31" s="1303"/>
      <c r="AQ31" s="1303"/>
      <c r="AR31" s="1303"/>
      <c r="AS31" s="1303"/>
      <c r="AT31" s="1303"/>
      <c r="AU31" s="1303"/>
      <c r="AV31" s="1303"/>
      <c r="AW31" s="1303"/>
      <c r="AX31" s="1303"/>
      <c r="AY31" s="1303"/>
      <c r="AZ31" s="1303"/>
      <c r="BA31" s="1279" t="str">
        <f>IF(L32='履及その他Personal records'!M109,"同 居","別 居")</f>
        <v>同 居</v>
      </c>
      <c r="BB31" s="1283"/>
      <c r="BC31" s="1283"/>
      <c r="BD31" s="1283"/>
      <c r="BE31" s="1283"/>
      <c r="BF31" s="1283"/>
      <c r="BG31" s="1293"/>
    </row>
    <row r="32" spans="1:70" s="38" customFormat="1" ht="35.25" customHeight="1" thickBot="1">
      <c r="B32" s="1274"/>
      <c r="C32" s="1294" t="s">
        <v>279</v>
      </c>
      <c r="D32" s="1295"/>
      <c r="E32" s="1295"/>
      <c r="F32" s="1295"/>
      <c r="G32" s="1295"/>
      <c r="H32" s="1295"/>
      <c r="I32" s="1295"/>
      <c r="J32" s="1295"/>
      <c r="K32" s="1296"/>
      <c r="L32" s="1312"/>
      <c r="M32" s="1298"/>
      <c r="N32" s="1298"/>
      <c r="O32" s="1298"/>
      <c r="P32" s="1298"/>
      <c r="Q32" s="1298"/>
      <c r="R32" s="1298"/>
      <c r="S32" s="1298"/>
      <c r="T32" s="1298"/>
      <c r="U32" s="1298"/>
      <c r="V32" s="1298"/>
      <c r="W32" s="1298"/>
      <c r="X32" s="1298"/>
      <c r="Y32" s="1298"/>
      <c r="Z32" s="1298"/>
      <c r="AA32" s="1298"/>
      <c r="AB32" s="1298"/>
      <c r="AC32" s="1298"/>
      <c r="AD32" s="1298"/>
      <c r="AE32" s="1298"/>
      <c r="AF32" s="1298"/>
      <c r="AG32" s="1298"/>
      <c r="AH32" s="1298"/>
      <c r="AI32" s="1298"/>
      <c r="AJ32" s="1298"/>
      <c r="AK32" s="1298"/>
      <c r="AL32" s="1298"/>
      <c r="AM32" s="1298"/>
      <c r="AN32" s="1298"/>
      <c r="AO32" s="1298"/>
      <c r="AP32" s="1298"/>
      <c r="AQ32" s="1298"/>
      <c r="AR32" s="1298"/>
      <c r="AS32" s="1298"/>
      <c r="AT32" s="1298"/>
      <c r="AU32" s="1298"/>
      <c r="AV32" s="1298"/>
      <c r="AW32" s="1298"/>
      <c r="AX32" s="1298"/>
      <c r="AY32" s="1298"/>
      <c r="AZ32" s="1298"/>
      <c r="BA32" s="1298"/>
      <c r="BB32" s="1298"/>
      <c r="BC32" s="1298"/>
      <c r="BD32" s="1298"/>
      <c r="BE32" s="1298"/>
      <c r="BF32" s="1298"/>
      <c r="BG32" s="1299"/>
    </row>
    <row r="33" spans="2:70" s="215" customFormat="1" ht="31.5" customHeight="1">
      <c r="B33" s="1300" t="s">
        <v>293</v>
      </c>
      <c r="C33" s="1275" t="s">
        <v>271</v>
      </c>
      <c r="D33" s="1276"/>
      <c r="E33" s="1276"/>
      <c r="F33" s="1276"/>
      <c r="G33" s="1276"/>
      <c r="H33" s="1276"/>
      <c r="I33" s="1276"/>
      <c r="J33" s="1276"/>
      <c r="K33" s="1277"/>
      <c r="L33" s="1275" t="s">
        <v>272</v>
      </c>
      <c r="M33" s="1276"/>
      <c r="N33" s="1276"/>
      <c r="O33" s="1276"/>
      <c r="P33" s="1276"/>
      <c r="Q33" s="1276"/>
      <c r="R33" s="1276"/>
      <c r="S33" s="1276"/>
      <c r="T33" s="1276"/>
      <c r="U33" s="1276"/>
      <c r="V33" s="1277"/>
      <c r="W33" s="1275" t="s">
        <v>273</v>
      </c>
      <c r="X33" s="1276"/>
      <c r="Y33" s="1276"/>
      <c r="Z33" s="1277"/>
      <c r="AA33" s="1275" t="s">
        <v>274</v>
      </c>
      <c r="AB33" s="1276"/>
      <c r="AC33" s="1276"/>
      <c r="AD33" s="1276"/>
      <c r="AE33" s="1276"/>
      <c r="AF33" s="1276"/>
      <c r="AG33" s="1276"/>
      <c r="AH33" s="1277"/>
      <c r="AI33" s="1275" t="s">
        <v>275</v>
      </c>
      <c r="AJ33" s="1276"/>
      <c r="AK33" s="1276"/>
      <c r="AL33" s="1277"/>
      <c r="AM33" s="1275" t="s">
        <v>276</v>
      </c>
      <c r="AN33" s="1276"/>
      <c r="AO33" s="1276"/>
      <c r="AP33" s="1276"/>
      <c r="AQ33" s="1276"/>
      <c r="AR33" s="1276"/>
      <c r="AS33" s="1276"/>
      <c r="AT33" s="1276"/>
      <c r="AU33" s="1276"/>
      <c r="AV33" s="1276"/>
      <c r="AW33" s="1276"/>
      <c r="AX33" s="1276"/>
      <c r="AY33" s="1276"/>
      <c r="AZ33" s="1277"/>
      <c r="BA33" s="1275" t="s">
        <v>277</v>
      </c>
      <c r="BB33" s="1276"/>
      <c r="BC33" s="1276"/>
      <c r="BD33" s="1276"/>
      <c r="BE33" s="1276"/>
      <c r="BF33" s="1276"/>
      <c r="BG33" s="1278"/>
      <c r="BH33" s="38"/>
      <c r="BR33" s="216"/>
    </row>
    <row r="34" spans="2:70" s="38" customFormat="1" ht="24" customHeight="1">
      <c r="B34" s="1301"/>
      <c r="C34" s="1303" t="str">
        <f>+国籍</f>
        <v>中   国</v>
      </c>
      <c r="D34" s="1304"/>
      <c r="E34" s="1304"/>
      <c r="F34" s="1304"/>
      <c r="G34" s="1304"/>
      <c r="H34" s="1304"/>
      <c r="I34" s="1304"/>
      <c r="J34" s="1304"/>
      <c r="K34" s="1304"/>
      <c r="L34" s="1303"/>
      <c r="M34" s="1303"/>
      <c r="N34" s="1303"/>
      <c r="O34" s="1303"/>
      <c r="P34" s="1303"/>
      <c r="Q34" s="1303"/>
      <c r="R34" s="1303"/>
      <c r="S34" s="1303"/>
      <c r="T34" s="1303"/>
      <c r="U34" s="1303"/>
      <c r="V34" s="1303"/>
      <c r="W34" s="1303"/>
      <c r="X34" s="1313"/>
      <c r="Y34" s="1313"/>
      <c r="Z34" s="1313"/>
      <c r="AA34" s="1287"/>
      <c r="AB34" s="1283"/>
      <c r="AC34" s="1283"/>
      <c r="AD34" s="1283"/>
      <c r="AE34" s="1283"/>
      <c r="AF34" s="1283"/>
      <c r="AG34" s="1283"/>
      <c r="AH34" s="1284"/>
      <c r="AI34" s="1288">
        <f>DATEDIF(AA34,$AX$43,"Y")</f>
        <v>0</v>
      </c>
      <c r="AJ34" s="1289"/>
      <c r="AK34" s="1289"/>
      <c r="AL34" s="1290"/>
      <c r="AM34" s="1306"/>
      <c r="AN34" s="1303"/>
      <c r="AO34" s="1303"/>
      <c r="AP34" s="1303"/>
      <c r="AQ34" s="1303"/>
      <c r="AR34" s="1303"/>
      <c r="AS34" s="1303"/>
      <c r="AT34" s="1303"/>
      <c r="AU34" s="1303"/>
      <c r="AV34" s="1303"/>
      <c r="AW34" s="1303"/>
      <c r="AX34" s="1303"/>
      <c r="AY34" s="1303"/>
      <c r="AZ34" s="1303"/>
      <c r="BA34" s="1279" t="str">
        <f>IF(L35='履及その他Personal records'!M109,"同 居","別 居")</f>
        <v>同 居</v>
      </c>
      <c r="BB34" s="1283"/>
      <c r="BC34" s="1283"/>
      <c r="BD34" s="1283"/>
      <c r="BE34" s="1283"/>
      <c r="BF34" s="1283"/>
      <c r="BG34" s="1293"/>
    </row>
    <row r="35" spans="2:70" s="38" customFormat="1" ht="35.25" customHeight="1" thickBot="1">
      <c r="B35" s="1302"/>
      <c r="C35" s="1294" t="s">
        <v>294</v>
      </c>
      <c r="D35" s="1295"/>
      <c r="E35" s="1295"/>
      <c r="F35" s="1295"/>
      <c r="G35" s="1295"/>
      <c r="H35" s="1295"/>
      <c r="I35" s="1295"/>
      <c r="J35" s="1295"/>
      <c r="K35" s="1308"/>
      <c r="L35" s="1314"/>
      <c r="M35" s="1315"/>
      <c r="N35" s="1315"/>
      <c r="O35" s="1315"/>
      <c r="P35" s="1315"/>
      <c r="Q35" s="1315"/>
      <c r="R35" s="1315"/>
      <c r="S35" s="1315"/>
      <c r="T35" s="1315"/>
      <c r="U35" s="1315"/>
      <c r="V35" s="1315"/>
      <c r="W35" s="1315"/>
      <c r="X35" s="1315"/>
      <c r="Y35" s="1315"/>
      <c r="Z35" s="1315"/>
      <c r="AA35" s="1315"/>
      <c r="AB35" s="1315"/>
      <c r="AC35" s="1315"/>
      <c r="AD35" s="1315"/>
      <c r="AE35" s="1315"/>
      <c r="AF35" s="1315"/>
      <c r="AG35" s="1315"/>
      <c r="AH35" s="1315"/>
      <c r="AI35" s="1315"/>
      <c r="AJ35" s="1315"/>
      <c r="AK35" s="1315"/>
      <c r="AL35" s="1315"/>
      <c r="AM35" s="1315"/>
      <c r="AN35" s="1315"/>
      <c r="AO35" s="1315"/>
      <c r="AP35" s="1315"/>
      <c r="AQ35" s="1315"/>
      <c r="AR35" s="1315"/>
      <c r="AS35" s="1315"/>
      <c r="AT35" s="1315"/>
      <c r="AU35" s="1315"/>
      <c r="AV35" s="1315"/>
      <c r="AW35" s="1315"/>
      <c r="AX35" s="1315"/>
      <c r="AY35" s="1315"/>
      <c r="AZ35" s="1315"/>
      <c r="BA35" s="1315"/>
      <c r="BB35" s="1315"/>
      <c r="BC35" s="1315"/>
      <c r="BD35" s="1315"/>
      <c r="BE35" s="1315"/>
      <c r="BF35" s="1315"/>
      <c r="BG35" s="1316"/>
    </row>
    <row r="36" spans="2:70" s="215" customFormat="1" ht="31.5" customHeight="1">
      <c r="B36" s="1300" t="s">
        <v>295</v>
      </c>
      <c r="C36" s="1275" t="s">
        <v>296</v>
      </c>
      <c r="D36" s="1276"/>
      <c r="E36" s="1276"/>
      <c r="F36" s="1276"/>
      <c r="G36" s="1276"/>
      <c r="H36" s="1276"/>
      <c r="I36" s="1276"/>
      <c r="J36" s="1276"/>
      <c r="K36" s="1277"/>
      <c r="L36" s="1275" t="s">
        <v>297</v>
      </c>
      <c r="M36" s="1276"/>
      <c r="N36" s="1276"/>
      <c r="O36" s="1276"/>
      <c r="P36" s="1276"/>
      <c r="Q36" s="1276"/>
      <c r="R36" s="1276"/>
      <c r="S36" s="1276"/>
      <c r="T36" s="1276"/>
      <c r="U36" s="1276"/>
      <c r="V36" s="1277"/>
      <c r="W36" s="1275" t="s">
        <v>298</v>
      </c>
      <c r="X36" s="1276"/>
      <c r="Y36" s="1276"/>
      <c r="Z36" s="1277"/>
      <c r="AA36" s="1275" t="s">
        <v>299</v>
      </c>
      <c r="AB36" s="1276"/>
      <c r="AC36" s="1276"/>
      <c r="AD36" s="1276"/>
      <c r="AE36" s="1276"/>
      <c r="AF36" s="1276"/>
      <c r="AG36" s="1276"/>
      <c r="AH36" s="1277"/>
      <c r="AI36" s="1275" t="s">
        <v>300</v>
      </c>
      <c r="AJ36" s="1276"/>
      <c r="AK36" s="1276"/>
      <c r="AL36" s="1277"/>
      <c r="AM36" s="1275" t="s">
        <v>301</v>
      </c>
      <c r="AN36" s="1276"/>
      <c r="AO36" s="1276"/>
      <c r="AP36" s="1276"/>
      <c r="AQ36" s="1276"/>
      <c r="AR36" s="1276"/>
      <c r="AS36" s="1276"/>
      <c r="AT36" s="1276"/>
      <c r="AU36" s="1276"/>
      <c r="AV36" s="1276"/>
      <c r="AW36" s="1276"/>
      <c r="AX36" s="1276"/>
      <c r="AY36" s="1276"/>
      <c r="AZ36" s="1277"/>
      <c r="BA36" s="1275" t="s">
        <v>302</v>
      </c>
      <c r="BB36" s="1276"/>
      <c r="BC36" s="1276"/>
      <c r="BD36" s="1276"/>
      <c r="BE36" s="1276"/>
      <c r="BF36" s="1276"/>
      <c r="BG36" s="1278"/>
      <c r="BH36" s="38"/>
    </row>
    <row r="37" spans="2:70" s="38" customFormat="1" ht="24" customHeight="1">
      <c r="B37" s="1301"/>
      <c r="C37" s="1279"/>
      <c r="D37" s="1280"/>
      <c r="E37" s="1280"/>
      <c r="F37" s="1280"/>
      <c r="G37" s="1280"/>
      <c r="H37" s="1280"/>
      <c r="I37" s="1280"/>
      <c r="J37" s="1280"/>
      <c r="K37" s="1281"/>
      <c r="L37" s="1279"/>
      <c r="M37" s="1283"/>
      <c r="N37" s="1283"/>
      <c r="O37" s="1283"/>
      <c r="P37" s="1283"/>
      <c r="Q37" s="1283"/>
      <c r="R37" s="1283"/>
      <c r="S37" s="1283"/>
      <c r="T37" s="1283"/>
      <c r="U37" s="1283"/>
      <c r="V37" s="1284"/>
      <c r="W37" s="1279"/>
      <c r="X37" s="1285"/>
      <c r="Y37" s="1285"/>
      <c r="Z37" s="1286"/>
      <c r="AA37" s="1287"/>
      <c r="AB37" s="1283"/>
      <c r="AC37" s="1283"/>
      <c r="AD37" s="1283"/>
      <c r="AE37" s="1283"/>
      <c r="AF37" s="1283"/>
      <c r="AG37" s="1283"/>
      <c r="AH37" s="1284"/>
      <c r="AI37" s="1288">
        <f>DATEDIF(AA37,$AX$43,"Y")</f>
        <v>0</v>
      </c>
      <c r="AJ37" s="1289"/>
      <c r="AK37" s="1289"/>
      <c r="AL37" s="1290"/>
      <c r="AM37" s="1279"/>
      <c r="AN37" s="1283"/>
      <c r="AO37" s="1283"/>
      <c r="AP37" s="1283"/>
      <c r="AQ37" s="1283"/>
      <c r="AR37" s="1283"/>
      <c r="AS37" s="1283"/>
      <c r="AT37" s="1283"/>
      <c r="AU37" s="1283"/>
      <c r="AV37" s="1283"/>
      <c r="AW37" s="1283"/>
      <c r="AX37" s="1283"/>
      <c r="AY37" s="1283"/>
      <c r="AZ37" s="1284"/>
      <c r="BA37" s="1279" t="str">
        <f>IF(L38='履及その他Personal records'!M109,"同 居","別 居")</f>
        <v>同 居</v>
      </c>
      <c r="BB37" s="1283"/>
      <c r="BC37" s="1283"/>
      <c r="BD37" s="1283"/>
      <c r="BE37" s="1283"/>
      <c r="BF37" s="1283"/>
      <c r="BG37" s="1293"/>
    </row>
    <row r="38" spans="2:70" s="38" customFormat="1" ht="35.25" customHeight="1" thickBot="1">
      <c r="B38" s="1302"/>
      <c r="C38" s="1317" t="s">
        <v>303</v>
      </c>
      <c r="D38" s="1318"/>
      <c r="E38" s="1318"/>
      <c r="F38" s="1318"/>
      <c r="G38" s="1318"/>
      <c r="H38" s="1318"/>
      <c r="I38" s="1318"/>
      <c r="J38" s="1318"/>
      <c r="K38" s="1319"/>
      <c r="L38" s="1312"/>
      <c r="M38" s="1298"/>
      <c r="N38" s="1298"/>
      <c r="O38" s="1298"/>
      <c r="P38" s="1298"/>
      <c r="Q38" s="1298"/>
      <c r="R38" s="1298"/>
      <c r="S38" s="1298"/>
      <c r="T38" s="1298"/>
      <c r="U38" s="1298"/>
      <c r="V38" s="1298"/>
      <c r="W38" s="1298"/>
      <c r="X38" s="1298"/>
      <c r="Y38" s="1298"/>
      <c r="Z38" s="1298"/>
      <c r="AA38" s="1298"/>
      <c r="AB38" s="1298"/>
      <c r="AC38" s="1298"/>
      <c r="AD38" s="1298"/>
      <c r="AE38" s="1298"/>
      <c r="AF38" s="1298"/>
      <c r="AG38" s="1298"/>
      <c r="AH38" s="1298"/>
      <c r="AI38" s="1298"/>
      <c r="AJ38" s="1298"/>
      <c r="AK38" s="1298"/>
      <c r="AL38" s="1298"/>
      <c r="AM38" s="1298"/>
      <c r="AN38" s="1298"/>
      <c r="AO38" s="1298"/>
      <c r="AP38" s="1298"/>
      <c r="AQ38" s="1298"/>
      <c r="AR38" s="1298"/>
      <c r="AS38" s="1298"/>
      <c r="AT38" s="1298"/>
      <c r="AU38" s="1298"/>
      <c r="AV38" s="1298"/>
      <c r="AW38" s="1298"/>
      <c r="AX38" s="1298"/>
      <c r="AY38" s="1298"/>
      <c r="AZ38" s="1298"/>
      <c r="BA38" s="1298"/>
      <c r="BB38" s="1298"/>
      <c r="BC38" s="1298"/>
      <c r="BD38" s="1298"/>
      <c r="BE38" s="1298"/>
      <c r="BF38" s="1298"/>
      <c r="BG38" s="1299"/>
    </row>
    <row r="39" spans="2:70" s="215" customFormat="1" ht="31.5" customHeight="1">
      <c r="B39" s="1300" t="s">
        <v>304</v>
      </c>
      <c r="C39" s="1275" t="s">
        <v>296</v>
      </c>
      <c r="D39" s="1276"/>
      <c r="E39" s="1276"/>
      <c r="F39" s="1276"/>
      <c r="G39" s="1276"/>
      <c r="H39" s="1276"/>
      <c r="I39" s="1276"/>
      <c r="J39" s="1276"/>
      <c r="K39" s="1277"/>
      <c r="L39" s="1275" t="s">
        <v>297</v>
      </c>
      <c r="M39" s="1276"/>
      <c r="N39" s="1276"/>
      <c r="O39" s="1276"/>
      <c r="P39" s="1276"/>
      <c r="Q39" s="1276"/>
      <c r="R39" s="1276"/>
      <c r="S39" s="1276"/>
      <c r="T39" s="1276"/>
      <c r="U39" s="1276"/>
      <c r="V39" s="1277"/>
      <c r="W39" s="1275" t="s">
        <v>298</v>
      </c>
      <c r="X39" s="1276"/>
      <c r="Y39" s="1276"/>
      <c r="Z39" s="1277"/>
      <c r="AA39" s="1275" t="s">
        <v>299</v>
      </c>
      <c r="AB39" s="1276"/>
      <c r="AC39" s="1276"/>
      <c r="AD39" s="1276"/>
      <c r="AE39" s="1276"/>
      <c r="AF39" s="1276"/>
      <c r="AG39" s="1276"/>
      <c r="AH39" s="1277"/>
      <c r="AI39" s="1275" t="s">
        <v>300</v>
      </c>
      <c r="AJ39" s="1276"/>
      <c r="AK39" s="1276"/>
      <c r="AL39" s="1277"/>
      <c r="AM39" s="1275" t="s">
        <v>301</v>
      </c>
      <c r="AN39" s="1276"/>
      <c r="AO39" s="1276"/>
      <c r="AP39" s="1276"/>
      <c r="AQ39" s="1276"/>
      <c r="AR39" s="1276"/>
      <c r="AS39" s="1276"/>
      <c r="AT39" s="1276"/>
      <c r="AU39" s="1276"/>
      <c r="AV39" s="1276"/>
      <c r="AW39" s="1276"/>
      <c r="AX39" s="1276"/>
      <c r="AY39" s="1276"/>
      <c r="AZ39" s="1277"/>
      <c r="BA39" s="1275" t="s">
        <v>302</v>
      </c>
      <c r="BB39" s="1276"/>
      <c r="BC39" s="1276"/>
      <c r="BD39" s="1276"/>
      <c r="BE39" s="1276"/>
      <c r="BF39" s="1276"/>
      <c r="BG39" s="1278"/>
      <c r="BH39" s="38"/>
    </row>
    <row r="40" spans="2:70" s="38" customFormat="1" ht="24" customHeight="1">
      <c r="B40" s="1301"/>
      <c r="C40" s="1279"/>
      <c r="D40" s="1280"/>
      <c r="E40" s="1280"/>
      <c r="F40" s="1280"/>
      <c r="G40" s="1280"/>
      <c r="H40" s="1280"/>
      <c r="I40" s="1280"/>
      <c r="J40" s="1280"/>
      <c r="K40" s="1281"/>
      <c r="L40" s="1279"/>
      <c r="M40" s="1283"/>
      <c r="N40" s="1283"/>
      <c r="O40" s="1283"/>
      <c r="P40" s="1283"/>
      <c r="Q40" s="1283"/>
      <c r="R40" s="1283"/>
      <c r="S40" s="1283"/>
      <c r="T40" s="1283"/>
      <c r="U40" s="1283"/>
      <c r="V40" s="1284"/>
      <c r="W40" s="1279"/>
      <c r="X40" s="1285"/>
      <c r="Y40" s="1285"/>
      <c r="Z40" s="1286"/>
      <c r="AA40" s="1287"/>
      <c r="AB40" s="1283"/>
      <c r="AC40" s="1283"/>
      <c r="AD40" s="1283"/>
      <c r="AE40" s="1283"/>
      <c r="AF40" s="1283"/>
      <c r="AG40" s="1283"/>
      <c r="AH40" s="1284"/>
      <c r="AI40" s="1288">
        <f>DATEDIF(AA40,$AX$43,"Y")</f>
        <v>0</v>
      </c>
      <c r="AJ40" s="1289"/>
      <c r="AK40" s="1289"/>
      <c r="AL40" s="1290"/>
      <c r="AM40" s="1282"/>
      <c r="AN40" s="1283"/>
      <c r="AO40" s="1283"/>
      <c r="AP40" s="1283"/>
      <c r="AQ40" s="1283"/>
      <c r="AR40" s="1283"/>
      <c r="AS40" s="1283"/>
      <c r="AT40" s="1283"/>
      <c r="AU40" s="1283"/>
      <c r="AV40" s="1283"/>
      <c r="AW40" s="1283"/>
      <c r="AX40" s="1283"/>
      <c r="AY40" s="1283"/>
      <c r="AZ40" s="1284"/>
      <c r="BA40" s="1279" t="str">
        <f>IF(L41='履及その他Personal records'!M109,"同 居","別 居")</f>
        <v>同 居</v>
      </c>
      <c r="BB40" s="1283"/>
      <c r="BC40" s="1283"/>
      <c r="BD40" s="1283"/>
      <c r="BE40" s="1283"/>
      <c r="BF40" s="1283"/>
      <c r="BG40" s="1293"/>
    </row>
    <row r="41" spans="2:70" s="38" customFormat="1" ht="35.25" customHeight="1" thickBot="1">
      <c r="B41" s="1302"/>
      <c r="C41" s="1294" t="s">
        <v>294</v>
      </c>
      <c r="D41" s="1295"/>
      <c r="E41" s="1295"/>
      <c r="F41" s="1295"/>
      <c r="G41" s="1295"/>
      <c r="H41" s="1295"/>
      <c r="I41" s="1295"/>
      <c r="J41" s="1295"/>
      <c r="K41" s="1296"/>
      <c r="L41" s="1312"/>
      <c r="M41" s="1298"/>
      <c r="N41" s="1298"/>
      <c r="O41" s="1298"/>
      <c r="P41" s="1298"/>
      <c r="Q41" s="1298"/>
      <c r="R41" s="1298"/>
      <c r="S41" s="1298"/>
      <c r="T41" s="1298"/>
      <c r="U41" s="1298"/>
      <c r="V41" s="1298"/>
      <c r="W41" s="1298"/>
      <c r="X41" s="1298"/>
      <c r="Y41" s="1298"/>
      <c r="Z41" s="1298"/>
      <c r="AA41" s="1298"/>
      <c r="AB41" s="1298"/>
      <c r="AC41" s="1298"/>
      <c r="AD41" s="1298"/>
      <c r="AE41" s="1298"/>
      <c r="AF41" s="1298"/>
      <c r="AG41" s="1298"/>
      <c r="AH41" s="1298"/>
      <c r="AI41" s="1298"/>
      <c r="AJ41" s="1298"/>
      <c r="AK41" s="1298"/>
      <c r="AL41" s="1298"/>
      <c r="AM41" s="1298"/>
      <c r="AN41" s="1298"/>
      <c r="AO41" s="1298"/>
      <c r="AP41" s="1298"/>
      <c r="AQ41" s="1298"/>
      <c r="AR41" s="1298"/>
      <c r="AS41" s="1298"/>
      <c r="AT41" s="1298"/>
      <c r="AU41" s="1298"/>
      <c r="AV41" s="1298"/>
      <c r="AW41" s="1298"/>
      <c r="AX41" s="1298"/>
      <c r="AY41" s="1298"/>
      <c r="AZ41" s="1298"/>
      <c r="BA41" s="1298"/>
      <c r="BB41" s="1298"/>
      <c r="BC41" s="1298"/>
      <c r="BD41" s="1298"/>
      <c r="BE41" s="1298"/>
      <c r="BF41" s="1298"/>
      <c r="BG41" s="1299"/>
    </row>
    <row r="42" spans="2:70" s="38" customFormat="1" ht="25.5" customHeight="1">
      <c r="B42" s="208"/>
    </row>
    <row r="43" spans="2:70" s="38" customFormat="1" ht="55.5" customHeight="1">
      <c r="B43" s="208"/>
      <c r="C43" s="904" t="s">
        <v>305</v>
      </c>
      <c r="D43" s="904"/>
      <c r="E43" s="904"/>
      <c r="F43" s="904"/>
      <c r="G43" s="904"/>
      <c r="H43" s="904"/>
      <c r="I43" s="904"/>
      <c r="J43" s="904"/>
      <c r="K43" s="904"/>
      <c r="L43" s="1320" t="str">
        <f>+'履及その他Personal records'!K107</f>
        <v/>
      </c>
      <c r="M43" s="1321"/>
      <c r="N43" s="1321"/>
      <c r="O43" s="1321"/>
      <c r="P43" s="1321"/>
      <c r="Q43" s="1321"/>
      <c r="R43" s="1321"/>
      <c r="S43" s="1321"/>
      <c r="T43" s="1321"/>
      <c r="U43" s="1321"/>
      <c r="V43" s="906" t="s">
        <v>306</v>
      </c>
      <c r="W43" s="906"/>
      <c r="X43" s="906"/>
      <c r="Y43" s="906"/>
      <c r="Z43" s="906"/>
      <c r="AA43" s="906"/>
      <c r="AB43" s="906"/>
      <c r="AC43" s="906"/>
      <c r="AD43" s="907"/>
      <c r="AE43" s="907"/>
      <c r="AF43" s="907"/>
      <c r="AG43" s="907"/>
      <c r="AH43" s="907"/>
      <c r="AI43" s="907"/>
      <c r="AJ43" s="907"/>
      <c r="AK43" s="907"/>
      <c r="AL43" s="907"/>
      <c r="AM43" s="907"/>
      <c r="AN43" s="907"/>
      <c r="AO43" s="137"/>
      <c r="AP43" s="975" t="s">
        <v>307</v>
      </c>
      <c r="AQ43" s="954"/>
      <c r="AR43" s="954"/>
      <c r="AS43" s="954"/>
      <c r="AT43" s="954"/>
      <c r="AU43" s="954"/>
      <c r="AV43" s="954"/>
      <c r="AW43" s="954"/>
      <c r="AX43" s="1322">
        <f>+'履及その他Personal records'!BA79</f>
        <v>0</v>
      </c>
      <c r="AY43" s="1270"/>
      <c r="AZ43" s="1270"/>
      <c r="BA43" s="1270"/>
      <c r="BB43" s="1270"/>
      <c r="BC43" s="1270"/>
      <c r="BD43" s="1270"/>
      <c r="BE43" s="1270"/>
      <c r="BF43" s="1270"/>
      <c r="BG43" s="1270"/>
      <c r="BH43" s="1270"/>
      <c r="BI43" s="227"/>
    </row>
    <row r="44" spans="2:70" s="38" customFormat="1" ht="15.75" customHeight="1">
      <c r="B44" s="208"/>
      <c r="C44" s="230" t="s">
        <v>160</v>
      </c>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P44" s="947"/>
      <c r="AQ44" s="947"/>
      <c r="AR44" s="947"/>
      <c r="AS44" s="947"/>
      <c r="AT44" s="947"/>
      <c r="AU44" s="947"/>
      <c r="AV44" s="947"/>
      <c r="AW44" s="947"/>
    </row>
  </sheetData>
  <protectedRanges>
    <protectedRange sqref="C19:BG19 L20:BG20 C22:BG22 L23:BG23 C25:BG25 L26:BG26 C28:BG28 L29:BG29 C31:BG31 L32:BG32 C34:BG34 L35:BG35 C37:BG37 L38:BG38 C40:BG40 L41:BG41 AX43:BH43" name="範囲33"/>
    <protectedRange sqref="L12:U12" name="範囲17_1"/>
    <protectedRange sqref="C9:Z9 AM9:AZ9" name="範囲31_1"/>
    <protectedRange sqref="L43:U43" name="範囲17"/>
    <protectedRange sqref="W19:AH19 C19:K19 C22:AH22 AM22:AZ22 C25:AH25 AM25:AZ25 L26:BG26 L23:BG23 L29:BG29 C28:Z28 AM28:AZ28 C31:AH31 AM31:AZ31 L32:BG32 C34:V34" name="範囲34"/>
  </protectedRanges>
  <mergeCells count="158">
    <mergeCell ref="AP44:AW44"/>
    <mergeCell ref="BA40:BG40"/>
    <mergeCell ref="C41:K41"/>
    <mergeCell ref="L41:BG41"/>
    <mergeCell ref="C43:K43"/>
    <mergeCell ref="L43:U43"/>
    <mergeCell ref="V43:AC43"/>
    <mergeCell ref="AD43:AN43"/>
    <mergeCell ref="AP43:AW43"/>
    <mergeCell ref="AX43:BH43"/>
    <mergeCell ref="B39:B41"/>
    <mergeCell ref="C39:K39"/>
    <mergeCell ref="L39:V39"/>
    <mergeCell ref="W39:Z39"/>
    <mergeCell ref="AA39:AH39"/>
    <mergeCell ref="AI39:AL39"/>
    <mergeCell ref="AM39:AZ39"/>
    <mergeCell ref="BA39:BG39"/>
    <mergeCell ref="C40:K40"/>
    <mergeCell ref="L40:V40"/>
    <mergeCell ref="W40:Z40"/>
    <mergeCell ref="AA40:AH40"/>
    <mergeCell ref="AI40:AL40"/>
    <mergeCell ref="AM40:AZ40"/>
    <mergeCell ref="B36:B38"/>
    <mergeCell ref="C36:K36"/>
    <mergeCell ref="L36:V36"/>
    <mergeCell ref="W36:Z36"/>
    <mergeCell ref="AA36:AH36"/>
    <mergeCell ref="AI36:AL36"/>
    <mergeCell ref="AM36:AZ36"/>
    <mergeCell ref="BA36:BG36"/>
    <mergeCell ref="C37:K37"/>
    <mergeCell ref="L37:V37"/>
    <mergeCell ref="W37:Z37"/>
    <mergeCell ref="AA37:AH37"/>
    <mergeCell ref="AI37:AL37"/>
    <mergeCell ref="AM37:AZ37"/>
    <mergeCell ref="BA37:BG37"/>
    <mergeCell ref="C38:K38"/>
    <mergeCell ref="L38:BG38"/>
    <mergeCell ref="B33:B35"/>
    <mergeCell ref="C33:K33"/>
    <mergeCell ref="L33:V33"/>
    <mergeCell ref="W33:Z33"/>
    <mergeCell ref="AA33:AH33"/>
    <mergeCell ref="AI33:AL33"/>
    <mergeCell ref="AM33:AZ33"/>
    <mergeCell ref="BA33:BG33"/>
    <mergeCell ref="C34:K34"/>
    <mergeCell ref="L34:V34"/>
    <mergeCell ref="W34:Z34"/>
    <mergeCell ref="AA34:AH34"/>
    <mergeCell ref="AI34:AL34"/>
    <mergeCell ref="AM34:AZ34"/>
    <mergeCell ref="BA34:BG34"/>
    <mergeCell ref="C35:K35"/>
    <mergeCell ref="L35:BG35"/>
    <mergeCell ref="B30:B32"/>
    <mergeCell ref="C30:K30"/>
    <mergeCell ref="L30:V30"/>
    <mergeCell ref="W30:Z30"/>
    <mergeCell ref="AA30:AH30"/>
    <mergeCell ref="AI30:AL30"/>
    <mergeCell ref="AM30:AZ30"/>
    <mergeCell ref="BA30:BG30"/>
    <mergeCell ref="C31:K31"/>
    <mergeCell ref="L31:V31"/>
    <mergeCell ref="W31:Z31"/>
    <mergeCell ref="AA31:AH31"/>
    <mergeCell ref="AI31:AL31"/>
    <mergeCell ref="AM31:AZ31"/>
    <mergeCell ref="BA31:BG31"/>
    <mergeCell ref="C32:K32"/>
    <mergeCell ref="L32:BG32"/>
    <mergeCell ref="B27:B29"/>
    <mergeCell ref="C27:K27"/>
    <mergeCell ref="L27:V27"/>
    <mergeCell ref="W27:Z27"/>
    <mergeCell ref="AA27:AH27"/>
    <mergeCell ref="AI27:AL27"/>
    <mergeCell ref="AM27:AZ27"/>
    <mergeCell ref="BA27:BG27"/>
    <mergeCell ref="C28:K28"/>
    <mergeCell ref="L28:V28"/>
    <mergeCell ref="W28:Z28"/>
    <mergeCell ref="AA28:AH28"/>
    <mergeCell ref="AI28:AL28"/>
    <mergeCell ref="AM28:AZ28"/>
    <mergeCell ref="BA28:BG28"/>
    <mergeCell ref="C29:K29"/>
    <mergeCell ref="L29:BG29"/>
    <mergeCell ref="B24:B26"/>
    <mergeCell ref="C24:K24"/>
    <mergeCell ref="L24:V24"/>
    <mergeCell ref="W24:Z24"/>
    <mergeCell ref="AA24:AH24"/>
    <mergeCell ref="AI24:AL24"/>
    <mergeCell ref="AM24:AZ24"/>
    <mergeCell ref="BA24:BG24"/>
    <mergeCell ref="C25:K25"/>
    <mergeCell ref="L25:V25"/>
    <mergeCell ref="W25:Z25"/>
    <mergeCell ref="AA25:AH25"/>
    <mergeCell ref="AI25:AL25"/>
    <mergeCell ref="AM25:AZ25"/>
    <mergeCell ref="BA25:BG25"/>
    <mergeCell ref="C26:K26"/>
    <mergeCell ref="L26:BG26"/>
    <mergeCell ref="B21:B23"/>
    <mergeCell ref="C21:K21"/>
    <mergeCell ref="L21:V21"/>
    <mergeCell ref="W21:Z21"/>
    <mergeCell ref="AA21:AH21"/>
    <mergeCell ref="AI21:AL21"/>
    <mergeCell ref="AM21:AZ21"/>
    <mergeCell ref="BA21:BG21"/>
    <mergeCell ref="C22:K22"/>
    <mergeCell ref="L22:V22"/>
    <mergeCell ref="W22:Z22"/>
    <mergeCell ref="AA22:AH22"/>
    <mergeCell ref="AI22:AL22"/>
    <mergeCell ref="AM22:AZ22"/>
    <mergeCell ref="BA22:BG22"/>
    <mergeCell ref="C23:K23"/>
    <mergeCell ref="L23:BG23"/>
    <mergeCell ref="B14:BG14"/>
    <mergeCell ref="B15:BG15"/>
    <mergeCell ref="C16:BC16"/>
    <mergeCell ref="B17:BG17"/>
    <mergeCell ref="B18:B20"/>
    <mergeCell ref="C18:K18"/>
    <mergeCell ref="L18:V18"/>
    <mergeCell ref="W18:Z18"/>
    <mergeCell ref="AA18:AH18"/>
    <mergeCell ref="AI18:AL18"/>
    <mergeCell ref="AM18:AZ18"/>
    <mergeCell ref="BA18:BG18"/>
    <mergeCell ref="C19:K19"/>
    <mergeCell ref="L19:V19"/>
    <mergeCell ref="W19:Z19"/>
    <mergeCell ref="AA19:AH19"/>
    <mergeCell ref="AI19:AL19"/>
    <mergeCell ref="AM19:AZ19"/>
    <mergeCell ref="BA19:BG19"/>
    <mergeCell ref="C20:K20"/>
    <mergeCell ref="L20:BG20"/>
    <mergeCell ref="B2:BG2"/>
    <mergeCell ref="B3:BG3"/>
    <mergeCell ref="C4:BC4"/>
    <mergeCell ref="C5:BG5"/>
    <mergeCell ref="E6:BG6"/>
    <mergeCell ref="C12:K12"/>
    <mergeCell ref="L12:U12"/>
    <mergeCell ref="V12:AC12"/>
    <mergeCell ref="AD12:AN12"/>
    <mergeCell ref="AP12:AW12"/>
    <mergeCell ref="AX12:BH12"/>
  </mergeCells>
  <phoneticPr fontId="11"/>
  <conditionalFormatting sqref="AX43:BH43 AX12:BH12">
    <cfRule type="cellIs" dxfId="13" priority="14" stopIfTrue="1" operator="equal">
      <formula>$BI$107</formula>
    </cfRule>
  </conditionalFormatting>
  <conditionalFormatting sqref="AI19:AL19">
    <cfRule type="expression" dxfId="12" priority="13" stopIfTrue="1">
      <formula>AA19=0</formula>
    </cfRule>
  </conditionalFormatting>
  <conditionalFormatting sqref="C28:K28">
    <cfRule type="expression" dxfId="11" priority="12" stopIfTrue="1">
      <formula>L28=0</formula>
    </cfRule>
  </conditionalFormatting>
  <conditionalFormatting sqref="C31:K31">
    <cfRule type="expression" dxfId="10" priority="11" stopIfTrue="1">
      <formula>L31=0</formula>
    </cfRule>
  </conditionalFormatting>
  <conditionalFormatting sqref="C34:K34">
    <cfRule type="expression" dxfId="9" priority="10" stopIfTrue="1">
      <formula>L34=0</formula>
    </cfRule>
  </conditionalFormatting>
  <conditionalFormatting sqref="BA40:BG40">
    <cfRule type="expression" dxfId="8" priority="9" stopIfTrue="1">
      <formula>$L$189=0</formula>
    </cfRule>
  </conditionalFormatting>
  <conditionalFormatting sqref="BA37:BG37 BA34:BG34 BA31:BG31 BA28:BG28">
    <cfRule type="expression" dxfId="7" priority="8" stopIfTrue="1">
      <formula>$L$187=0</formula>
    </cfRule>
  </conditionalFormatting>
  <conditionalFormatting sqref="C25:K25">
    <cfRule type="expression" dxfId="6" priority="7" stopIfTrue="1">
      <formula>L25=0</formula>
    </cfRule>
  </conditionalFormatting>
  <conditionalFormatting sqref="C22:K22 BA22:BG22">
    <cfRule type="expression" dxfId="5" priority="6" stopIfTrue="1">
      <formula>$L$171=0</formula>
    </cfRule>
  </conditionalFormatting>
  <conditionalFormatting sqref="BA25">
    <cfRule type="expression" dxfId="4" priority="5" stopIfTrue="1">
      <formula>$L$174=0</formula>
    </cfRule>
  </conditionalFormatting>
  <conditionalFormatting sqref="C19:Z19 AM19:AZ19">
    <cfRule type="expression" dxfId="3" priority="4">
      <formula>$AA$168=0</formula>
    </cfRule>
  </conditionalFormatting>
  <conditionalFormatting sqref="C9:K9 BA9:BG9">
    <cfRule type="expression" dxfId="2" priority="3">
      <formula>#REF!=0</formula>
    </cfRule>
  </conditionalFormatting>
  <conditionalFormatting sqref="AI9:AL9">
    <cfRule type="expression" dxfId="1" priority="2" stopIfTrue="1">
      <formula>AA9=0</formula>
    </cfRule>
  </conditionalFormatting>
  <conditionalFormatting sqref="L20:BG20">
    <cfRule type="cellIs" dxfId="0" priority="1" operator="equal">
      <formula>$A$169</formula>
    </cfRule>
  </conditionalFormatting>
  <dataValidations count="3">
    <dataValidation type="list" allowBlank="1" showInputMessage="1" showErrorMessage="1" sqref="W9:Z9 W37:Z37 W34:Z34 W31:Z31 W28:Z28 W25:Z25 W19:Z19 W40:Z40">
      <formula1>"男性,女性"</formula1>
    </dataValidation>
    <dataValidation type="list" allowBlank="1" showInputMessage="1" showErrorMessage="1" sqref="BA9:BG9 BA25:BG25 BA37:BG37 BA34:BG34 BA31:BG31 BA28:BG28 BA22:BG22 BA40:BG40">
      <formula1>"同 居,別 居"</formula1>
    </dataValidation>
    <dataValidation type="list" allowBlank="1" sqref="W22:Z22">
      <formula1>"男性,女性"</formula1>
    </dataValidation>
  </dataValidation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AN3"/>
  <sheetViews>
    <sheetView showZeros="0" workbookViewId="0">
      <selection activeCell="D3" sqref="D3"/>
    </sheetView>
  </sheetViews>
  <sheetFormatPr defaultColWidth="5.5" defaultRowHeight="13.5"/>
  <cols>
    <col min="1" max="32" width="5.5" style="355"/>
    <col min="33" max="33" width="3.75" style="355" customWidth="1"/>
    <col min="34" max="34" width="7.125" style="355" customWidth="1"/>
    <col min="35" max="16384" width="5.5" style="355"/>
  </cols>
  <sheetData>
    <row r="2" spans="1:40" ht="31.15" customHeight="1">
      <c r="A2" s="281" t="s">
        <v>389</v>
      </c>
      <c r="B2" s="282" t="s">
        <v>390</v>
      </c>
      <c r="C2" s="282" t="s">
        <v>391</v>
      </c>
      <c r="D2" s="282" t="s">
        <v>392</v>
      </c>
      <c r="E2" s="282" t="s">
        <v>393</v>
      </c>
      <c r="F2" s="281" t="s">
        <v>394</v>
      </c>
      <c r="G2" s="281" t="s">
        <v>395</v>
      </c>
      <c r="H2" s="283" t="s">
        <v>396</v>
      </c>
      <c r="I2" s="283" t="s">
        <v>548</v>
      </c>
      <c r="J2" s="283" t="s">
        <v>544</v>
      </c>
      <c r="K2" s="283" t="s">
        <v>546</v>
      </c>
      <c r="L2" s="283" t="s">
        <v>545</v>
      </c>
      <c r="M2" s="283" t="s">
        <v>547</v>
      </c>
      <c r="N2" s="284" t="s">
        <v>397</v>
      </c>
      <c r="O2" s="284" t="s">
        <v>398</v>
      </c>
      <c r="P2" s="284" t="s">
        <v>399</v>
      </c>
      <c r="Q2" s="285"/>
      <c r="R2" s="286"/>
      <c r="S2" s="287"/>
      <c r="T2" s="288"/>
      <c r="U2" s="289"/>
      <c r="V2" s="284" t="s">
        <v>400</v>
      </c>
      <c r="W2" s="284" t="s">
        <v>401</v>
      </c>
      <c r="X2" s="284" t="s">
        <v>402</v>
      </c>
      <c r="Y2" s="284" t="s">
        <v>403</v>
      </c>
      <c r="Z2" s="284" t="s">
        <v>510</v>
      </c>
      <c r="AA2" s="292" t="s">
        <v>407</v>
      </c>
      <c r="AB2" s="284" t="s">
        <v>404</v>
      </c>
      <c r="AC2" s="348" t="s">
        <v>511</v>
      </c>
      <c r="AD2" s="290"/>
      <c r="AE2" s="291" t="s">
        <v>356</v>
      </c>
      <c r="AF2" s="353" t="s">
        <v>405</v>
      </c>
      <c r="AG2" s="291" t="s">
        <v>406</v>
      </c>
      <c r="AH2" s="351" t="s">
        <v>521</v>
      </c>
      <c r="AI2" s="351" t="s">
        <v>522</v>
      </c>
      <c r="AJ2" s="354" t="s">
        <v>513</v>
      </c>
      <c r="AK2" s="354" t="s">
        <v>514</v>
      </c>
      <c r="AL2" s="354" t="s">
        <v>515</v>
      </c>
      <c r="AM2" s="361" t="s">
        <v>526</v>
      </c>
      <c r="AN2" s="358"/>
    </row>
    <row r="3" spans="1:40">
      <c r="A3" s="356"/>
      <c r="B3" s="356">
        <f>+报名表!F3</f>
        <v>0</v>
      </c>
      <c r="C3" s="356"/>
      <c r="D3" s="357">
        <f>'履及その他Personal records'!G1</f>
        <v>0</v>
      </c>
      <c r="E3" s="356"/>
      <c r="F3" s="356">
        <f>'履及その他Personal records'!AD5</f>
        <v>0</v>
      </c>
      <c r="G3" s="356" t="str">
        <f>国籍</f>
        <v>中   国</v>
      </c>
      <c r="H3" s="356"/>
      <c r="I3" s="356">
        <f>报名表!H24</f>
        <v>0</v>
      </c>
      <c r="J3" s="356">
        <f>报名表!E22</f>
        <v>0</v>
      </c>
      <c r="K3" s="356">
        <f>报名表!E23</f>
        <v>0</v>
      </c>
      <c r="L3" s="356">
        <f>报名表!Q23</f>
        <v>0</v>
      </c>
      <c r="M3" s="356">
        <f>报名表!W23</f>
        <v>0</v>
      </c>
      <c r="N3" s="356"/>
      <c r="O3" s="356"/>
      <c r="P3" s="356"/>
      <c r="Q3" s="356"/>
      <c r="R3" s="356"/>
      <c r="S3" s="356"/>
      <c r="T3" s="356"/>
      <c r="U3" s="356"/>
      <c r="V3" s="356"/>
      <c r="W3" s="356"/>
      <c r="X3" s="356"/>
      <c r="Y3" s="356">
        <f>报名表!U9</f>
        <v>0</v>
      </c>
      <c r="Z3" s="356" t="str">
        <f>报名表!R9</f>
        <v xml:space="preserve"> </v>
      </c>
      <c r="AA3" s="356">
        <f>+报名表!H24</f>
        <v>0</v>
      </c>
      <c r="AB3" s="356">
        <f>报名表!U24</f>
        <v>0</v>
      </c>
      <c r="AC3" s="356">
        <f>+报名表!Q24</f>
        <v>0</v>
      </c>
      <c r="AD3" s="356"/>
      <c r="AE3" s="357" t="str">
        <f>'履及その他Personal records'!K167</f>
        <v>未填写</v>
      </c>
      <c r="AF3" s="357" t="str">
        <f>'履及その他Personal records'!AB168</f>
        <v>未填写</v>
      </c>
      <c r="AG3" s="357"/>
      <c r="AH3" s="359" t="str">
        <f>IF(AS!P6=TRUE,"〇","")</f>
        <v/>
      </c>
      <c r="AI3" s="359">
        <f>报名表!W14</f>
        <v>0</v>
      </c>
      <c r="AJ3" s="359" t="str">
        <f>IF(AS!L6=TRUE,"〇","")</f>
        <v/>
      </c>
      <c r="AK3" s="359" t="str">
        <f>IF(AS!M6=TRUE,"文科",IF(AS!M7=TRUE,"理科",IF(AS!M8=TRUE,"美术","")))</f>
        <v/>
      </c>
      <c r="AL3" s="359" t="str">
        <f>IF(AS!M9=TRUE,"〇","")</f>
        <v/>
      </c>
      <c r="AM3" s="357">
        <f>报名表!E11</f>
        <v>0</v>
      </c>
      <c r="AN3" s="360"/>
    </row>
  </sheetData>
  <phoneticPr fontId="1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报名表</vt:lpstr>
      <vt:lpstr>履及その他Personal records</vt:lpstr>
      <vt:lpstr>必要资料清单</vt:lpstr>
      <vt:lpstr>招生简章</vt:lpstr>
      <vt:lpstr>AS</vt:lpstr>
      <vt:lpstr>家族一覧表</vt:lpstr>
      <vt:lpstr>list用</vt:lpstr>
      <vt:lpstr>ccc</vt:lpstr>
      <vt:lpstr>招生简章!Print_Area</vt:lpstr>
      <vt:lpstr>必要资料清单!Print_Area</vt:lpstr>
      <vt:lpstr>'履及その他Personal records'!Print_Area</vt:lpstr>
      <vt:lpstr>报名表!Print_Area</vt:lpstr>
      <vt:lpstr>yCCC2</vt:lpstr>
      <vt:lpstr>yVS3</vt:lpstr>
      <vt:lpstr>国籍</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ailc</dc:creator>
  <cp:lastModifiedBy>pc</cp:lastModifiedBy>
  <cp:revision>1</cp:revision>
  <cp:lastPrinted>2021-11-15T14:24:43Z</cp:lastPrinted>
  <dcterms:created xsi:type="dcterms:W3CDTF">2008-01-17T07:12:07Z</dcterms:created>
  <dcterms:modified xsi:type="dcterms:W3CDTF">2026-01-27T12:51:36Z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2052-10.1.0.5740</vt:lpwstr>
  </property>
</Properties>
</file>